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5\PRESUPUESTO\"/>
    </mc:Choice>
  </mc:AlternateContent>
  <xr:revisionPtr revIDLastSave="0" documentId="13_ncr:1_{ADFE84B0-D11D-47D7-A159-474F3D476905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J83" i="1"/>
  <c r="F83" i="1"/>
  <c r="E83" i="1"/>
  <c r="B83" i="1" l="1"/>
  <c r="S65" i="1"/>
  <c r="S60" i="1"/>
  <c r="S43" i="1"/>
  <c r="S34" i="1"/>
  <c r="S24" i="1"/>
  <c r="S14" i="1"/>
  <c r="R65" i="1"/>
  <c r="R60" i="1"/>
  <c r="R43" i="1"/>
  <c r="R34" i="1"/>
  <c r="R24" i="1"/>
  <c r="R14" i="1"/>
  <c r="R82" i="1" s="1"/>
  <c r="C87" i="2"/>
  <c r="S82" i="1" l="1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I82" i="1"/>
  <c r="H82" i="1"/>
  <c r="G82" i="1"/>
  <c r="F82" i="1"/>
  <c r="E82" i="1"/>
  <c r="C82" i="1"/>
  <c r="S84" i="1" s="1"/>
  <c r="B82" i="1"/>
  <c r="R84" i="1" s="1"/>
  <c r="T65" i="1" l="1"/>
  <c r="U62" i="1"/>
  <c r="U42" i="1"/>
  <c r="U60" i="1"/>
  <c r="U34" i="1"/>
  <c r="U24" i="1"/>
  <c r="T14" i="1"/>
  <c r="U14" i="1"/>
  <c r="U82" i="1" s="1"/>
  <c r="T43" i="1"/>
  <c r="T60" i="1"/>
  <c r="T34" i="1"/>
  <c r="T24" i="1"/>
  <c r="C86" i="1"/>
  <c r="C87" i="1"/>
  <c r="P82" i="1"/>
  <c r="U83" i="1" l="1"/>
  <c r="T82" i="1"/>
  <c r="T87" i="1" s="1"/>
  <c r="T83" i="1" l="1"/>
</calcChain>
</file>

<file path=xl/sharedStrings.xml><?xml version="1.0" encoding="utf-8"?>
<sst xmlns="http://schemas.openxmlformats.org/spreadsheetml/2006/main" count="216" uniqueCount="109">
  <si>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</si>
  <si>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</si>
  <si>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</si>
  <si>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</si>
  <si>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</si>
  <si>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</si>
  <si>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</si>
  <si>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</si>
  <si>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</si>
  <si>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</si>
  <si>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</si>
  <si>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</si>
  <si>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</si>
  <si>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</si>
  <si>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</si>
  <si>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</si>
  <si>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</si>
  <si>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</si>
  <si>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</si>
  <si>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</si>
  <si>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</si>
  <si>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</si>
  <si>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</si>
  <si>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</si>
  <si>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</si>
  <si>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</si>
  <si>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</si>
  <si>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</si>
  <si>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</si>
  <si>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</si>
  <si>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</si>
  <si>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</si>
  <si>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</si>
  <si>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</si>
  <si>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</si>
  <si>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</si>
  <si>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</si>
  <si>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</si>
  <si>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</si>
  <si>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</si>
  <si>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</si>
  <si>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</si>
  <si>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</si>
  <si>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</si>
  <si>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</si>
  <si>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</si>
  <si>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</si>
  <si>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</si>
  <si>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</si>
  <si>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</si>
  <si>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</si>
  <si>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</si>
  <si>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</si>
  <si>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</si>
  <si>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</si>
  <si>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</si>
  <si>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</si>
  <si>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</si>
  <si>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</si>
  <si>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</si>
  <si>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</si>
  <si>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</si>
  <si>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</si>
  <si>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</si>
  <si>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</si>
  <si>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</si>
  <si>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</si>
  <si>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</si>
  <si>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</si>
  <si>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</si>
  <si>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</si>
  <si>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</si>
  <si>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</si>
  <si>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</si>
  <si>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</si>
  <si>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</si>
  <si>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</si>
  <si>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</si>
  <si>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</si>
  <si>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</si>
  <si>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</si>
  <si>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</si>
  <si>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</si>
  <si>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</si>
  <si>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</si>
  <si>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</si>
  <si>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</si>
  <si>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</si>
  <si>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</si>
  <si>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</si>
  <si>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</si>
  <si>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</si>
  <si>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</si>
  <si>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</si>
  <si>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</si>
  <si>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</si>
  <si>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</si>
  <si>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</si>
  <si>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</si>
  <si>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</si>
  <si>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</si>
  <si>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</si>
  <si>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</si>
  <si>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</si>
  <si>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</si>
  <si>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</si>
  <si>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DOS MIL VENTICINCO {2025}</t>
  </si>
  <si>
    <t>Fecha de registro: hasta el [31] de [enero] del [2025]</t>
  </si>
  <si>
    <t>Fecha de imputación: hasta el [31] de [enero] del [2025]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</si>
</sst>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12"/>
      <color theme="0"/>
      <name val="Century Gothic"/>
      <family val="2"/>
    </font>
    <font>
      <sz val="12"/>
      <color theme="0"/>
      <name val="Arial"/>
      <family val="2"/>
    </font>
    <font>
      <sz val="11"/>
      <color indexed="8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165" fontId="19" fillId="0" borderId="14" xfId="2" applyFont="1" applyBorder="1" applyAlignment="1">
      <alignment horizontal="right"/>
    </xf>
    <xf numFmtId="9" fontId="0" fillId="0" borderId="0" xfId="3" applyFont="1"/>
    <xf numFmtId="43" fontId="10" fillId="0" borderId="14" xfId="1" applyFont="1" applyBorder="1"/>
    <xf numFmtId="43" fontId="11" fillId="0" borderId="14" xfId="1" applyFont="1" applyBorder="1"/>
    <xf numFmtId="4" fontId="11" fillId="0" borderId="10" xfId="0" applyNumberFormat="1" applyFont="1" applyBorder="1"/>
    <xf numFmtId="0" fontId="22" fillId="0" borderId="0" xfId="0" applyFont="1"/>
    <xf numFmtId="43" fontId="3" fillId="0" borderId="0" xfId="0" applyNumberFormat="1" applyFont="1"/>
    <xf numFmtId="43" fontId="23" fillId="0" borderId="0" xfId="1" applyFont="1"/>
    <xf numFmtId="43" fontId="3" fillId="0" borderId="0" xfId="1" applyFont="1"/>
    <xf numFmtId="0" fontId="11" fillId="0" borderId="14" xfId="0" applyFont="1" applyBorder="1"/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3" fontId="20" fillId="0" borderId="15" xfId="1" applyFont="1" applyBorder="1" applyAlignment="1">
      <alignment horizontal="right"/>
    </xf>
    <xf numFmtId="43" fontId="18" fillId="0" borderId="15" xfId="1" applyFont="1" applyBorder="1" applyAlignment="1">
      <alignment wrapText="1"/>
    </xf>
    <xf numFmtId="165" fontId="19" fillId="0" borderId="15" xfId="2" applyFont="1" applyBorder="1" applyAlignment="1">
      <alignment horizontal="right"/>
    </xf>
    <xf numFmtId="43" fontId="18" fillId="0" borderId="16" xfId="1" applyFont="1" applyBorder="1" applyAlignment="1">
      <alignment wrapText="1"/>
    </xf>
    <xf numFmtId="165" fontId="19" fillId="0" borderId="16" xfId="2" applyFont="1" applyBorder="1" applyAlignment="1">
      <alignment horizontal="right"/>
    </xf>
    <xf numFmtId="43" fontId="24" fillId="0" borderId="10" xfId="1" applyFont="1" applyBorder="1" applyAlignment="1">
      <alignment horizontal="right"/>
    </xf>
    <xf numFmtId="43" fontId="25" fillId="0" borderId="10" xfId="1" applyFont="1" applyBorder="1" applyAlignment="1">
      <alignment wrapText="1"/>
    </xf>
    <xf numFmtId="165" fontId="24" fillId="0" borderId="10" xfId="2" applyFont="1" applyBorder="1" applyAlignment="1">
      <alignment horizontal="right"/>
    </xf>
  </cellXfs>
  <cellStyles count="4">
    <cellStyle name="Comma" xfId="1" builtinId="3"/>
    <cellStyle name="Comma 2" xfId="2" xr:uid="{6D116010-1856-45D8-BA5B-5D36E705CB0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978354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LANTILLA%20PRESUPUESTO%20APROBADO%202025.xlsx" TargetMode="External"/><Relationship Id="rId1" Type="http://schemas.openxmlformats.org/officeDocument/2006/relationships/externalLinkPath" Target="PLANTILLA%20PRESUPUESTO%20APROBAD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5\PRESUPUESTO\PRESUPUESTO%20EJECUCION%20ENERO%202025.xlsx" TargetMode="External"/><Relationship Id="rId1" Type="http://schemas.openxmlformats.org/officeDocument/2006/relationships/externalLinkPath" Target="PRESUPUESTO%20EJECUCION%20ENER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/BIANKA/PRESENTACION%20PAGINA/PRESENTACION%20PAGINA%202024/PRESUPUESTO/PLANTILLA%20PRESUPUESTO%20APROBADO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ESTADOS%20FINANCIEROS\ESTADOS%20FINANCIEROS%202025\PRESUPUESTO\REPORTES%202025\REPORTE%20IMPUTACION%20GASTO%20ENERO%202025.xlsx" TargetMode="External"/><Relationship Id="rId1" Type="http://schemas.openxmlformats.org/officeDocument/2006/relationships/externalLinkPath" Target="/BIANKA/ESTADOS%20FINANCIEROS/ESTADOS%20FINANCIEROS%202025/PRESUPUESTO/REPORTES%202025/REPORTE%20IMPUTACION%20GASTO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5">
          <cell r="E85">
            <v>20631897152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C7">
            <v>0</v>
          </cell>
          <cell r="D7">
            <v>0</v>
          </cell>
          <cell r="H7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pres.total"/>
      <sheetName val="Sheet3"/>
      <sheetName val="Sheet1"/>
    </sheetNames>
    <sheetDataSet>
      <sheetData sheetId="0"/>
      <sheetData sheetId="1"/>
      <sheetData sheetId="2">
        <row r="84">
          <cell r="F84"/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1624024629.54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U95"/>
  <sheetViews>
    <sheetView showGridLines="0" tabSelected="1" view="pageBreakPreview" topLeftCell="A67" zoomScaleNormal="70" zoomScaleSheetLayoutView="100" workbookViewId="0">
      <selection activeCell="D76" sqref="D76"/>
    </sheetView>
  </sheetViews>
  <sheetFormatPr defaultColWidth="11.42578125" defaultRowHeight="15" x14ac:dyDescent="0.25"/>
  <cols>
    <col min="1" max="1" width="78.5703125" customWidth="1"/>
    <col min="2" max="2" width="22.5703125" customWidth="1"/>
    <col min="3" max="3" width="22" customWidth="1"/>
    <col min="4" max="4" width="20.42578125" style="13" customWidth="1"/>
    <col min="5" max="5" width="21.140625" style="13" customWidth="1"/>
    <col min="6" max="6" width="20.42578125" customWidth="1"/>
    <col min="7" max="7" width="21.85546875" customWidth="1"/>
    <col min="8" max="8" width="21.7109375" customWidth="1"/>
    <col min="9" max="9" width="20.42578125" style="13" customWidth="1"/>
    <col min="10" max="10" width="21" style="13" customWidth="1"/>
    <col min="11" max="11" width="20.85546875" style="13" customWidth="1"/>
    <col min="12" max="12" width="21.7109375" customWidth="1"/>
    <col min="13" max="13" width="21.5703125" customWidth="1"/>
    <col min="14" max="14" width="18.85546875" style="17" customWidth="1"/>
    <col min="15" max="15" width="22.28515625" customWidth="1"/>
    <col min="16" max="16" width="22.5703125" customWidth="1"/>
    <col min="18" max="18" width="18" hidden="1" customWidth="1"/>
    <col min="19" max="19" width="18.28515625" hidden="1" customWidth="1"/>
    <col min="20" max="20" width="19.42578125" hidden="1" customWidth="1"/>
    <col min="21" max="21" width="19" hidden="1" customWidth="1"/>
  </cols>
  <sheetData>
    <row r="1" spans="1:21" ht="52.5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1" ht="18" x14ac:dyDescent="0.25">
      <c r="A2" s="70" t="s">
        <v>106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1" ht="15.75" customHeight="1" x14ac:dyDescent="0.25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1" ht="15.75" customHeight="1" x14ac:dyDescent="0.25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21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21" ht="25.5" customHeight="1" x14ac:dyDescent="0.25">
      <c r="A6" s="74" t="s">
        <v>4</v>
      </c>
      <c r="B6" s="76" t="s">
        <v>5</v>
      </c>
      <c r="C6" s="76" t="s">
        <v>6</v>
      </c>
      <c r="D6" s="78" t="s">
        <v>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21" ht="15.75" x14ac:dyDescent="0.25">
      <c r="A7" s="75"/>
      <c r="B7" s="77"/>
      <c r="C7" s="77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21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56"/>
      <c r="J8" s="33"/>
      <c r="K8" s="33"/>
      <c r="L8" s="32"/>
      <c r="M8" s="32"/>
      <c r="N8" s="33"/>
      <c r="O8" s="32"/>
      <c r="P8" s="32"/>
    </row>
    <row r="9" spans="1:21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57"/>
      <c r="J9" s="35"/>
      <c r="K9" s="35"/>
      <c r="L9" s="63"/>
      <c r="M9" s="35"/>
      <c r="N9" s="35"/>
      <c r="O9" s="36"/>
      <c r="P9" s="36"/>
    </row>
    <row r="10" spans="1:21" ht="17.25" x14ac:dyDescent="0.3">
      <c r="A10" s="37" t="s">
        <v>23</v>
      </c>
      <c r="B10" s="38">
        <v>459844000</v>
      </c>
      <c r="C10" s="58">
        <v>0</v>
      </c>
      <c r="D10" s="86">
        <v>31411500</v>
      </c>
      <c r="E10" s="81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40">
        <f>SUM(D10:O10)</f>
        <v>31411500</v>
      </c>
    </row>
    <row r="11" spans="1:21" ht="17.25" x14ac:dyDescent="0.3">
      <c r="A11" s="37" t="s">
        <v>24</v>
      </c>
      <c r="B11" s="38">
        <v>119395166</v>
      </c>
      <c r="C11" s="58">
        <v>0</v>
      </c>
      <c r="D11" s="86">
        <v>612987.81999999995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0">
        <f t="shared" ref="P11:P74" si="0">SUM(D11:O11)</f>
        <v>612987.81999999995</v>
      </c>
    </row>
    <row r="12" spans="1:21" ht="17.25" x14ac:dyDescent="0.3">
      <c r="A12" s="37" t="s">
        <v>25</v>
      </c>
      <c r="B12" s="38"/>
      <c r="C12" s="36"/>
      <c r="D12" s="87"/>
      <c r="E12" s="82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40">
        <f t="shared" si="0"/>
        <v>0</v>
      </c>
      <c r="Q12" s="8"/>
    </row>
    <row r="13" spans="1:21" ht="17.25" x14ac:dyDescent="0.3">
      <c r="A13" s="37" t="s">
        <v>26</v>
      </c>
      <c r="B13" s="38"/>
      <c r="C13" s="36"/>
      <c r="D13" s="87"/>
      <c r="E13" s="8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40">
        <f t="shared" si="0"/>
        <v>0</v>
      </c>
    </row>
    <row r="14" spans="1:21" ht="17.25" x14ac:dyDescent="0.3">
      <c r="A14" s="37" t="s">
        <v>27</v>
      </c>
      <c r="B14" s="38">
        <v>61570344</v>
      </c>
      <c r="C14" s="58">
        <v>0</v>
      </c>
      <c r="D14" s="86">
        <v>4620943.09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v>0</v>
      </c>
      <c r="P14" s="40">
        <f t="shared" si="0"/>
        <v>4620943.09</v>
      </c>
      <c r="R14" s="9">
        <f>SUM(B10:B14)</f>
        <v>640809510</v>
      </c>
      <c r="S14" s="9">
        <f>SUM(C10:C14)</f>
        <v>0</v>
      </c>
      <c r="T14" s="9">
        <f>SUM(P10:P14)</f>
        <v>36645430.909999996</v>
      </c>
      <c r="U14" s="9">
        <f>SUM(P10:P14)</f>
        <v>36645430.909999996</v>
      </c>
    </row>
    <row r="15" spans="1:21" ht="17.25" x14ac:dyDescent="0.3">
      <c r="A15" s="34" t="s">
        <v>28</v>
      </c>
      <c r="B15" s="38"/>
      <c r="C15" s="38"/>
      <c r="D15" s="87"/>
      <c r="E15" s="8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40">
        <f t="shared" si="0"/>
        <v>0</v>
      </c>
    </row>
    <row r="16" spans="1:21" ht="17.25" x14ac:dyDescent="0.3">
      <c r="A16" s="37" t="s">
        <v>29</v>
      </c>
      <c r="B16" s="38">
        <v>56834849</v>
      </c>
      <c r="C16" s="58">
        <v>0</v>
      </c>
      <c r="D16" s="86">
        <v>4611870.42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0">
        <f t="shared" si="0"/>
        <v>4611870.42</v>
      </c>
    </row>
    <row r="17" spans="1:21" ht="17.25" x14ac:dyDescent="0.3">
      <c r="A17" s="37" t="s">
        <v>30</v>
      </c>
      <c r="B17" s="38">
        <v>1337000</v>
      </c>
      <c r="C17" s="58">
        <v>0</v>
      </c>
      <c r="D17" s="88"/>
      <c r="E17" s="83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40">
        <f t="shared" si="0"/>
        <v>0</v>
      </c>
    </row>
    <row r="18" spans="1:21" ht="17.25" x14ac:dyDescent="0.3">
      <c r="A18" s="37" t="s">
        <v>31</v>
      </c>
      <c r="B18" s="38">
        <v>1480000</v>
      </c>
      <c r="C18" s="58">
        <v>0</v>
      </c>
      <c r="D18" s="86">
        <v>8925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0">
        <f t="shared" si="0"/>
        <v>8925</v>
      </c>
    </row>
    <row r="19" spans="1:21" ht="17.25" x14ac:dyDescent="0.3">
      <c r="A19" s="37" t="s">
        <v>32</v>
      </c>
      <c r="B19" s="38">
        <v>1729000</v>
      </c>
      <c r="C19" s="58">
        <v>0</v>
      </c>
      <c r="D19" s="86">
        <v>94831.47</v>
      </c>
      <c r="E19" s="83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0">
        <f t="shared" si="0"/>
        <v>94831.47</v>
      </c>
    </row>
    <row r="20" spans="1:21" ht="17.25" x14ac:dyDescent="0.3">
      <c r="A20" s="37" t="s">
        <v>33</v>
      </c>
      <c r="B20" s="38">
        <v>134976342</v>
      </c>
      <c r="C20" s="58">
        <v>0</v>
      </c>
      <c r="D20" s="86">
        <v>5094493.59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0">
        <f t="shared" si="0"/>
        <v>5094493.59</v>
      </c>
    </row>
    <row r="21" spans="1:21" ht="17.25" x14ac:dyDescent="0.3">
      <c r="A21" s="37" t="s">
        <v>34</v>
      </c>
      <c r="B21" s="38">
        <v>12085258</v>
      </c>
      <c r="C21" s="58">
        <v>0</v>
      </c>
      <c r="D21" s="86">
        <v>820346.91</v>
      </c>
      <c r="E21" s="83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40">
        <f t="shared" si="0"/>
        <v>820346.91</v>
      </c>
    </row>
    <row r="22" spans="1:21" ht="34.5" x14ac:dyDescent="0.3">
      <c r="A22" s="44" t="s">
        <v>35</v>
      </c>
      <c r="B22" s="38">
        <v>21282906</v>
      </c>
      <c r="C22" s="58">
        <v>0</v>
      </c>
      <c r="D22" s="86">
        <v>39200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0">
        <f t="shared" si="0"/>
        <v>39200</v>
      </c>
    </row>
    <row r="23" spans="1:21" ht="17.25" x14ac:dyDescent="0.3">
      <c r="A23" s="37" t="s">
        <v>36</v>
      </c>
      <c r="B23" s="38">
        <v>22834639</v>
      </c>
      <c r="C23" s="58">
        <v>0</v>
      </c>
      <c r="D23" s="86">
        <v>1770930.25</v>
      </c>
      <c r="E23" s="83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40">
        <f t="shared" si="0"/>
        <v>1770930.25</v>
      </c>
    </row>
    <row r="24" spans="1:21" ht="17.25" x14ac:dyDescent="0.3">
      <c r="A24" s="37" t="s">
        <v>37</v>
      </c>
      <c r="B24" s="38">
        <v>20393638</v>
      </c>
      <c r="C24" s="58">
        <v>0</v>
      </c>
      <c r="D24" s="86">
        <v>10325</v>
      </c>
      <c r="E24" s="83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40">
        <f t="shared" si="0"/>
        <v>10325</v>
      </c>
      <c r="R24" s="9">
        <f>SUM(B16:B24)</f>
        <v>272953632</v>
      </c>
      <c r="S24" s="9">
        <f>SUM(C16:C24)</f>
        <v>0</v>
      </c>
      <c r="T24" s="9">
        <f>SUM(P16:P24)</f>
        <v>12450922.640000001</v>
      </c>
      <c r="U24" s="9">
        <f>SUM(P16:P24)</f>
        <v>12450922.640000001</v>
      </c>
    </row>
    <row r="25" spans="1:21" ht="17.25" x14ac:dyDescent="0.3">
      <c r="A25" s="34" t="s">
        <v>38</v>
      </c>
      <c r="B25" s="38"/>
      <c r="C25" s="58">
        <v>0</v>
      </c>
      <c r="D25" s="87"/>
      <c r="E25" s="84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0">
        <f t="shared" si="0"/>
        <v>0</v>
      </c>
      <c r="R25" s="10"/>
      <c r="S25" s="10"/>
    </row>
    <row r="26" spans="1:21" ht="17.25" x14ac:dyDescent="0.3">
      <c r="A26" s="37" t="s">
        <v>39</v>
      </c>
      <c r="B26" s="38">
        <v>719950</v>
      </c>
      <c r="C26" s="58">
        <v>0</v>
      </c>
      <c r="D26" s="86">
        <v>12180</v>
      </c>
      <c r="E26" s="85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0">
        <f t="shared" si="0"/>
        <v>12180</v>
      </c>
    </row>
    <row r="27" spans="1:21" ht="17.25" x14ac:dyDescent="0.3">
      <c r="A27" s="37" t="s">
        <v>40</v>
      </c>
      <c r="B27" s="38">
        <v>73000</v>
      </c>
      <c r="C27" s="58">
        <v>0</v>
      </c>
      <c r="D27" s="87"/>
      <c r="E27" s="84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0">
        <f t="shared" si="0"/>
        <v>0</v>
      </c>
    </row>
    <row r="28" spans="1:21" ht="17.25" x14ac:dyDescent="0.3">
      <c r="A28" s="37" t="s">
        <v>41</v>
      </c>
      <c r="B28" s="38">
        <v>1262070</v>
      </c>
      <c r="C28" s="58">
        <v>0</v>
      </c>
      <c r="D28" s="87"/>
      <c r="E28" s="84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0">
        <f t="shared" si="0"/>
        <v>0</v>
      </c>
    </row>
    <row r="29" spans="1:21" ht="17.25" x14ac:dyDescent="0.3">
      <c r="A29" s="37" t="s">
        <v>42</v>
      </c>
      <c r="B29" s="38">
        <v>26000</v>
      </c>
      <c r="C29" s="58">
        <v>0</v>
      </c>
      <c r="D29" s="87"/>
      <c r="E29" s="84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0">
        <f t="shared" si="0"/>
        <v>0</v>
      </c>
    </row>
    <row r="30" spans="1:21" ht="17.25" x14ac:dyDescent="0.3">
      <c r="A30" s="37" t="s">
        <v>43</v>
      </c>
      <c r="B30" s="38">
        <v>132000</v>
      </c>
      <c r="C30" s="58">
        <v>0</v>
      </c>
      <c r="D30" s="87"/>
      <c r="E30" s="84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0">
        <f t="shared" si="0"/>
        <v>0</v>
      </c>
    </row>
    <row r="31" spans="1:21" ht="17.25" x14ac:dyDescent="0.3">
      <c r="A31" s="37" t="s">
        <v>44</v>
      </c>
      <c r="B31" s="38">
        <v>164600</v>
      </c>
      <c r="C31" s="58">
        <v>0</v>
      </c>
      <c r="D31" s="87"/>
      <c r="E31" s="84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0">
        <f t="shared" si="0"/>
        <v>0</v>
      </c>
    </row>
    <row r="32" spans="1:21" ht="17.25" x14ac:dyDescent="0.3">
      <c r="A32" s="37" t="s">
        <v>45</v>
      </c>
      <c r="B32" s="38">
        <v>4842150</v>
      </c>
      <c r="C32" s="58">
        <v>0</v>
      </c>
      <c r="D32" s="86">
        <v>245000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0">
        <f t="shared" si="0"/>
        <v>245000</v>
      </c>
    </row>
    <row r="33" spans="1:21" ht="34.5" x14ac:dyDescent="0.3">
      <c r="A33" s="45" t="s">
        <v>46</v>
      </c>
      <c r="B33" s="38"/>
      <c r="C33" s="38"/>
      <c r="D33" s="87"/>
      <c r="E33" s="84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0">
        <f t="shared" si="0"/>
        <v>0</v>
      </c>
    </row>
    <row r="34" spans="1:21" ht="17.25" x14ac:dyDescent="0.3">
      <c r="A34" s="37" t="s">
        <v>47</v>
      </c>
      <c r="B34" s="38">
        <v>4627866</v>
      </c>
      <c r="C34" s="58">
        <v>0</v>
      </c>
      <c r="D34" s="87"/>
      <c r="E34" s="84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0">
        <f t="shared" si="0"/>
        <v>0</v>
      </c>
      <c r="R34" s="9">
        <f>SUM(B26:B34)</f>
        <v>11847636</v>
      </c>
      <c r="S34" s="9">
        <f>SUM(C26:C34)</f>
        <v>0</v>
      </c>
      <c r="T34" s="9">
        <f>SUM(P26:P34)</f>
        <v>257180</v>
      </c>
      <c r="U34" s="9">
        <f>SUM(P26:P34)</f>
        <v>257180</v>
      </c>
    </row>
    <row r="35" spans="1:21" ht="17.25" x14ac:dyDescent="0.3">
      <c r="A35" s="34" t="s">
        <v>48</v>
      </c>
      <c r="B35" s="38"/>
      <c r="C35" s="38"/>
      <c r="D35" s="87"/>
      <c r="E35" s="84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0">
        <f t="shared" si="0"/>
        <v>0</v>
      </c>
      <c r="R35" s="10"/>
      <c r="S35" s="10"/>
    </row>
    <row r="36" spans="1:21" ht="17.25" x14ac:dyDescent="0.3">
      <c r="A36" s="37" t="s">
        <v>49</v>
      </c>
      <c r="B36" s="38">
        <v>100000</v>
      </c>
      <c r="C36" s="58">
        <v>0</v>
      </c>
      <c r="D36" s="87"/>
      <c r="E36" s="84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0">
        <f t="shared" si="0"/>
        <v>0</v>
      </c>
    </row>
    <row r="37" spans="1:21" ht="17.25" x14ac:dyDescent="0.3">
      <c r="A37" s="37" t="s">
        <v>50</v>
      </c>
      <c r="B37" s="38">
        <v>19696053152</v>
      </c>
      <c r="C37" s="58">
        <v>0</v>
      </c>
      <c r="D37" s="86">
        <v>1574671095.99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0">
        <f t="shared" si="0"/>
        <v>1574671095.99</v>
      </c>
      <c r="R37" s="9"/>
      <c r="S37" s="9"/>
    </row>
    <row r="38" spans="1:21" ht="17.25" x14ac:dyDescent="0.3">
      <c r="A38" s="37" t="s">
        <v>51</v>
      </c>
      <c r="B38" s="38"/>
      <c r="C38" s="38"/>
      <c r="D38" s="87"/>
      <c r="E38" s="84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0">
        <f t="shared" si="0"/>
        <v>0</v>
      </c>
      <c r="R38" s="10"/>
      <c r="S38" s="10"/>
    </row>
    <row r="39" spans="1:21" ht="17.25" x14ac:dyDescent="0.3">
      <c r="A39" s="37" t="s">
        <v>52</v>
      </c>
      <c r="B39" s="38"/>
      <c r="C39" s="38"/>
      <c r="D39" s="87"/>
      <c r="E39" s="84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0">
        <f t="shared" si="0"/>
        <v>0</v>
      </c>
      <c r="R39" s="9"/>
      <c r="S39" s="9"/>
    </row>
    <row r="40" spans="1:21" ht="17.25" x14ac:dyDescent="0.3">
      <c r="A40" s="37" t="s">
        <v>53</v>
      </c>
      <c r="B40" s="38"/>
      <c r="C40" s="38"/>
      <c r="D40" s="87"/>
      <c r="E40" s="84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0">
        <f t="shared" si="0"/>
        <v>0</v>
      </c>
    </row>
    <row r="41" spans="1:21" ht="17.25" x14ac:dyDescent="0.3">
      <c r="A41" s="37" t="s">
        <v>54</v>
      </c>
      <c r="B41" s="38"/>
      <c r="C41" s="38"/>
      <c r="D41" s="87"/>
      <c r="E41" s="84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0">
        <f t="shared" si="0"/>
        <v>0</v>
      </c>
    </row>
    <row r="42" spans="1:21" ht="17.25" x14ac:dyDescent="0.3">
      <c r="A42" s="37" t="s">
        <v>55</v>
      </c>
      <c r="B42" s="38">
        <v>1380028</v>
      </c>
      <c r="C42" s="58">
        <v>0</v>
      </c>
      <c r="D42" s="87"/>
      <c r="E42" s="84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0">
        <f t="shared" si="0"/>
        <v>0</v>
      </c>
      <c r="U42" s="9">
        <f>SUM(P37:P42)</f>
        <v>1574671095.99</v>
      </c>
    </row>
    <row r="43" spans="1:21" ht="17.25" x14ac:dyDescent="0.3">
      <c r="A43" s="37" t="s">
        <v>56</v>
      </c>
      <c r="B43" s="38"/>
      <c r="C43" s="38"/>
      <c r="D43" s="87"/>
      <c r="E43" s="84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0">
        <f t="shared" si="0"/>
        <v>0</v>
      </c>
      <c r="R43" s="9">
        <f>SUM(B36:B43)</f>
        <v>19697533180</v>
      </c>
      <c r="S43" s="9">
        <f>SUM(C36:C43)</f>
        <v>0</v>
      </c>
      <c r="T43" s="9">
        <f>SUM(P36:P43)</f>
        <v>1574671095.99</v>
      </c>
    </row>
    <row r="44" spans="1:21" ht="17.25" x14ac:dyDescent="0.3">
      <c r="A44" s="34" t="s">
        <v>57</v>
      </c>
      <c r="B44" s="38"/>
      <c r="C44" s="38"/>
      <c r="D44" s="87"/>
      <c r="E44" s="84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0">
        <f t="shared" si="0"/>
        <v>0</v>
      </c>
    </row>
    <row r="45" spans="1:21" ht="17.25" x14ac:dyDescent="0.3">
      <c r="A45" s="37" t="s">
        <v>58</v>
      </c>
      <c r="B45" s="38"/>
      <c r="C45" s="38"/>
      <c r="D45" s="87"/>
      <c r="E45" s="84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0">
        <f t="shared" si="0"/>
        <v>0</v>
      </c>
    </row>
    <row r="46" spans="1:21" ht="17.25" x14ac:dyDescent="0.3">
      <c r="A46" s="37" t="s">
        <v>59</v>
      </c>
      <c r="B46" s="38"/>
      <c r="C46" s="38"/>
      <c r="D46" s="87"/>
      <c r="E46" s="84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0">
        <f t="shared" si="0"/>
        <v>0</v>
      </c>
    </row>
    <row r="47" spans="1:21" ht="17.25" x14ac:dyDescent="0.3">
      <c r="A47" s="37" t="s">
        <v>60</v>
      </c>
      <c r="B47" s="38"/>
      <c r="C47" s="38"/>
      <c r="D47" s="87"/>
      <c r="E47" s="84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0">
        <f t="shared" si="0"/>
        <v>0</v>
      </c>
    </row>
    <row r="48" spans="1:21" ht="17.25" x14ac:dyDescent="0.3">
      <c r="A48" s="37" t="s">
        <v>61</v>
      </c>
      <c r="B48" s="38"/>
      <c r="C48" s="38"/>
      <c r="D48" s="87"/>
      <c r="E48" s="84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0">
        <f t="shared" si="0"/>
        <v>0</v>
      </c>
    </row>
    <row r="49" spans="1:21" ht="17.25" x14ac:dyDescent="0.3">
      <c r="A49" s="37" t="s">
        <v>62</v>
      </c>
      <c r="B49" s="38"/>
      <c r="C49" s="38"/>
      <c r="D49" s="87"/>
      <c r="E49" s="84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0">
        <f t="shared" si="0"/>
        <v>0</v>
      </c>
    </row>
    <row r="50" spans="1:21" ht="17.25" x14ac:dyDescent="0.3">
      <c r="A50" s="37" t="s">
        <v>63</v>
      </c>
      <c r="B50" s="38"/>
      <c r="C50" s="38"/>
      <c r="D50" s="87"/>
      <c r="E50" s="84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0">
        <f t="shared" si="0"/>
        <v>0</v>
      </c>
    </row>
    <row r="51" spans="1:21" ht="17.25" x14ac:dyDescent="0.3">
      <c r="A51" s="34" t="s">
        <v>64</v>
      </c>
      <c r="B51" s="38"/>
      <c r="C51" s="38"/>
      <c r="D51" s="87"/>
      <c r="E51" s="84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0">
        <f t="shared" si="0"/>
        <v>0</v>
      </c>
    </row>
    <row r="52" spans="1:21" ht="17.25" x14ac:dyDescent="0.3">
      <c r="A52" s="37" t="s">
        <v>65</v>
      </c>
      <c r="B52" s="38">
        <v>7514891</v>
      </c>
      <c r="C52" s="58">
        <v>0</v>
      </c>
      <c r="D52" s="87"/>
      <c r="E52" s="84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0">
        <f t="shared" si="0"/>
        <v>0</v>
      </c>
    </row>
    <row r="53" spans="1:21" ht="17.25" x14ac:dyDescent="0.3">
      <c r="A53" s="37" t="s">
        <v>66</v>
      </c>
      <c r="B53" s="38">
        <v>0</v>
      </c>
      <c r="C53" s="58">
        <v>0</v>
      </c>
      <c r="D53" s="87"/>
      <c r="E53" s="84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0">
        <f t="shared" si="0"/>
        <v>0</v>
      </c>
    </row>
    <row r="54" spans="1:21" ht="17.25" x14ac:dyDescent="0.3">
      <c r="A54" s="37" t="s">
        <v>67</v>
      </c>
      <c r="B54" s="38">
        <v>0</v>
      </c>
      <c r="C54" s="58">
        <v>0</v>
      </c>
      <c r="D54" s="87"/>
      <c r="E54" s="84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0">
        <f t="shared" si="0"/>
        <v>0</v>
      </c>
    </row>
    <row r="55" spans="1:21" ht="17.25" x14ac:dyDescent="0.3">
      <c r="A55" s="37" t="s">
        <v>68</v>
      </c>
      <c r="B55" s="38">
        <v>0</v>
      </c>
      <c r="C55" s="58">
        <v>0</v>
      </c>
      <c r="D55" s="87"/>
      <c r="E55" s="84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0">
        <f t="shared" si="0"/>
        <v>0</v>
      </c>
    </row>
    <row r="56" spans="1:21" ht="17.25" x14ac:dyDescent="0.3">
      <c r="A56" s="37" t="s">
        <v>69</v>
      </c>
      <c r="B56" s="38">
        <v>1238303</v>
      </c>
      <c r="C56" s="58">
        <v>0</v>
      </c>
      <c r="D56" s="87"/>
      <c r="E56" s="84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0">
        <f t="shared" si="0"/>
        <v>0</v>
      </c>
    </row>
    <row r="57" spans="1:21" ht="17.25" x14ac:dyDescent="0.3">
      <c r="A57" s="37" t="s">
        <v>70</v>
      </c>
      <c r="B57" s="38"/>
      <c r="C57" s="58">
        <v>0</v>
      </c>
      <c r="D57" s="87"/>
      <c r="E57" s="84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0">
        <f t="shared" si="0"/>
        <v>0</v>
      </c>
    </row>
    <row r="58" spans="1:21" ht="17.25" x14ac:dyDescent="0.3">
      <c r="A58" s="37" t="s">
        <v>71</v>
      </c>
      <c r="B58" s="38"/>
      <c r="C58" s="38"/>
      <c r="D58" s="87"/>
      <c r="E58" s="84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0">
        <f t="shared" si="0"/>
        <v>0</v>
      </c>
    </row>
    <row r="59" spans="1:21" ht="17.25" x14ac:dyDescent="0.3">
      <c r="A59" s="37" t="s">
        <v>72</v>
      </c>
      <c r="B59" s="38">
        <v>0</v>
      </c>
      <c r="C59" s="58">
        <v>0</v>
      </c>
      <c r="D59" s="87"/>
      <c r="E59" s="84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0">
        <f t="shared" si="0"/>
        <v>0</v>
      </c>
    </row>
    <row r="60" spans="1:21" ht="17.25" x14ac:dyDescent="0.3">
      <c r="A60" s="37" t="s">
        <v>73</v>
      </c>
      <c r="B60" s="38">
        <v>0</v>
      </c>
      <c r="C60" s="38">
        <v>0</v>
      </c>
      <c r="D60" s="87"/>
      <c r="E60" s="84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0">
        <f t="shared" si="0"/>
        <v>0</v>
      </c>
      <c r="R60" s="9">
        <f>SUM(B52:B60)</f>
        <v>8753194</v>
      </c>
      <c r="S60" s="9">
        <f>SUM(C52:C60)</f>
        <v>0</v>
      </c>
      <c r="T60" s="9">
        <f>SUM(P52:P60)</f>
        <v>0</v>
      </c>
      <c r="U60" s="9">
        <f>SUM(P52:P59)</f>
        <v>0</v>
      </c>
    </row>
    <row r="61" spans="1:21" ht="17.25" x14ac:dyDescent="0.3">
      <c r="A61" s="34" t="s">
        <v>74</v>
      </c>
      <c r="B61" s="38"/>
      <c r="C61" s="38"/>
      <c r="D61" s="87"/>
      <c r="E61" s="84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0">
        <f t="shared" si="0"/>
        <v>0</v>
      </c>
    </row>
    <row r="62" spans="1:21" ht="17.25" x14ac:dyDescent="0.3">
      <c r="A62" s="37" t="s">
        <v>75</v>
      </c>
      <c r="B62" s="38">
        <v>0</v>
      </c>
      <c r="C62" s="58">
        <v>0</v>
      </c>
      <c r="D62" s="87"/>
      <c r="E62" s="84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0">
        <f t="shared" si="0"/>
        <v>0</v>
      </c>
      <c r="U62" s="9">
        <f>+P62</f>
        <v>0</v>
      </c>
    </row>
    <row r="63" spans="1:21" ht="17.25" x14ac:dyDescent="0.3">
      <c r="A63" s="37" t="s">
        <v>76</v>
      </c>
      <c r="B63" s="38"/>
      <c r="C63" s="38"/>
      <c r="D63" s="87"/>
      <c r="E63" s="84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0">
        <f t="shared" si="0"/>
        <v>0</v>
      </c>
    </row>
    <row r="64" spans="1:21" ht="17.25" x14ac:dyDescent="0.3">
      <c r="A64" s="37" t="s">
        <v>77</v>
      </c>
      <c r="B64" s="38"/>
      <c r="C64" s="38"/>
      <c r="D64" s="87"/>
      <c r="E64" s="84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0">
        <f t="shared" si="0"/>
        <v>0</v>
      </c>
    </row>
    <row r="65" spans="1:20" ht="34.5" x14ac:dyDescent="0.3">
      <c r="A65" s="45" t="s">
        <v>78</v>
      </c>
      <c r="B65" s="38"/>
      <c r="C65" s="38"/>
      <c r="D65" s="87"/>
      <c r="E65" s="84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0">
        <f t="shared" si="0"/>
        <v>0</v>
      </c>
      <c r="R65" s="9">
        <f>SUM(B62:B65)</f>
        <v>0</v>
      </c>
      <c r="S65" s="9">
        <f>SUM(C62:C65)</f>
        <v>0</v>
      </c>
      <c r="T65" s="9">
        <f>SUM(P62:P65)</f>
        <v>0</v>
      </c>
    </row>
    <row r="66" spans="1:20" ht="17.25" x14ac:dyDescent="0.3">
      <c r="A66" s="34" t="s">
        <v>79</v>
      </c>
      <c r="B66" s="38"/>
      <c r="C66" s="38"/>
      <c r="D66" s="87"/>
      <c r="E66" s="84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0">
        <f t="shared" si="0"/>
        <v>0</v>
      </c>
    </row>
    <row r="67" spans="1:20" ht="17.25" x14ac:dyDescent="0.3">
      <c r="A67" s="37" t="s">
        <v>80</v>
      </c>
      <c r="B67" s="38"/>
      <c r="C67" s="38"/>
      <c r="D67" s="87"/>
      <c r="E67" s="84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0">
        <f t="shared" si="0"/>
        <v>0</v>
      </c>
    </row>
    <row r="68" spans="1:20" ht="17.25" x14ac:dyDescent="0.3">
      <c r="A68" s="37" t="s">
        <v>81</v>
      </c>
      <c r="B68" s="38"/>
      <c r="C68" s="38"/>
      <c r="D68" s="87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0">
        <f t="shared" si="0"/>
        <v>0</v>
      </c>
    </row>
    <row r="69" spans="1:20" ht="17.25" x14ac:dyDescent="0.3">
      <c r="A69" s="34" t="s">
        <v>82</v>
      </c>
      <c r="B69" s="38"/>
      <c r="C69" s="38"/>
      <c r="D69" s="87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0">
        <f t="shared" si="0"/>
        <v>0</v>
      </c>
    </row>
    <row r="70" spans="1:20" ht="17.25" x14ac:dyDescent="0.3">
      <c r="A70" s="37" t="s">
        <v>83</v>
      </c>
      <c r="B70" s="38"/>
      <c r="C70" s="38"/>
      <c r="D70" s="87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0">
        <f t="shared" si="0"/>
        <v>0</v>
      </c>
    </row>
    <row r="71" spans="1:20" ht="17.25" x14ac:dyDescent="0.3">
      <c r="A71" s="37" t="s">
        <v>84</v>
      </c>
      <c r="B71" s="38"/>
      <c r="C71" s="38"/>
      <c r="D71" s="87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0">
        <f t="shared" si="0"/>
        <v>0</v>
      </c>
    </row>
    <row r="72" spans="1:20" ht="17.25" x14ac:dyDescent="0.3">
      <c r="A72" s="37" t="s">
        <v>85</v>
      </c>
      <c r="B72" s="38"/>
      <c r="C72" s="38"/>
      <c r="D72" s="87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0">
        <f t="shared" si="0"/>
        <v>0</v>
      </c>
    </row>
    <row r="73" spans="1:20" ht="17.25" x14ac:dyDescent="0.3">
      <c r="A73" s="31" t="s">
        <v>86</v>
      </c>
      <c r="B73" s="38"/>
      <c r="C73" s="38"/>
      <c r="D73" s="87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0">
        <f t="shared" si="0"/>
        <v>0</v>
      </c>
    </row>
    <row r="74" spans="1:20" ht="17.25" x14ac:dyDescent="0.3">
      <c r="A74" s="34" t="s">
        <v>87</v>
      </c>
      <c r="B74" s="38"/>
      <c r="C74" s="38"/>
      <c r="D74" s="87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0">
        <f t="shared" si="0"/>
        <v>0</v>
      </c>
    </row>
    <row r="75" spans="1:20" ht="17.25" x14ac:dyDescent="0.3">
      <c r="A75" s="37" t="s">
        <v>88</v>
      </c>
      <c r="B75" s="38"/>
      <c r="C75" s="38"/>
      <c r="D75" s="87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0">
        <f t="shared" ref="P75:P81" si="1">SUM(D75:O75)</f>
        <v>0</v>
      </c>
    </row>
    <row r="76" spans="1:20" ht="17.25" x14ac:dyDescent="0.3">
      <c r="A76" s="37" t="s">
        <v>89</v>
      </c>
      <c r="B76" s="38"/>
      <c r="C76" s="38"/>
      <c r="D76" s="87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0">
        <f t="shared" si="1"/>
        <v>0</v>
      </c>
    </row>
    <row r="77" spans="1:20" ht="17.25" x14ac:dyDescent="0.3">
      <c r="A77" s="34" t="s">
        <v>90</v>
      </c>
      <c r="B77" s="38"/>
      <c r="C77" s="38"/>
      <c r="D77" s="87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0">
        <f t="shared" si="1"/>
        <v>0</v>
      </c>
    </row>
    <row r="78" spans="1:20" ht="17.25" x14ac:dyDescent="0.3">
      <c r="A78" s="37" t="s">
        <v>91</v>
      </c>
      <c r="B78" s="38"/>
      <c r="C78" s="38"/>
      <c r="D78" s="87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0">
        <f t="shared" si="1"/>
        <v>0</v>
      </c>
    </row>
    <row r="79" spans="1:20" ht="17.25" x14ac:dyDescent="0.3">
      <c r="A79" s="37" t="s">
        <v>92</v>
      </c>
      <c r="B79" s="38"/>
      <c r="C79" s="38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0">
        <f t="shared" si="1"/>
        <v>0</v>
      </c>
    </row>
    <row r="80" spans="1:20" ht="17.25" x14ac:dyDescent="0.3">
      <c r="A80" s="34" t="s">
        <v>93</v>
      </c>
      <c r="B80" s="38"/>
      <c r="C80" s="38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0">
        <f t="shared" si="1"/>
        <v>0</v>
      </c>
    </row>
    <row r="81" spans="1:21" ht="17.25" x14ac:dyDescent="0.3">
      <c r="A81" s="37" t="s">
        <v>94</v>
      </c>
      <c r="B81" s="38"/>
      <c r="C81" s="38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0">
        <f t="shared" si="1"/>
        <v>0</v>
      </c>
    </row>
    <row r="82" spans="1:21" s="11" customFormat="1" ht="25.5" customHeight="1" x14ac:dyDescent="0.25">
      <c r="A82" s="29" t="s">
        <v>95</v>
      </c>
      <c r="B82" s="30">
        <f>SUM(B10:B81)</f>
        <v>20631897152</v>
      </c>
      <c r="C82" s="30">
        <f>SUM(C10:C81)</f>
        <v>0</v>
      </c>
      <c r="D82" s="30">
        <f t="shared" ref="D82" si="2">SUM(D10:D81)</f>
        <v>1624024629.54</v>
      </c>
      <c r="E82" s="30">
        <f t="shared" ref="E82:P82" si="3">SUM(E10:E81)</f>
        <v>0</v>
      </c>
      <c r="F82" s="30">
        <f t="shared" si="3"/>
        <v>0</v>
      </c>
      <c r="G82" s="30">
        <f t="shared" si="3"/>
        <v>0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1624024629.54</v>
      </c>
      <c r="R82" s="11">
        <f>SUM(R10:R80)</f>
        <v>20631897152</v>
      </c>
      <c r="S82" s="11">
        <f>SUM(S10:S80)</f>
        <v>0</v>
      </c>
      <c r="T82" s="11">
        <f>SUM(T10:T80)</f>
        <v>1624024629.54</v>
      </c>
      <c r="U82" s="11">
        <f>SUM(U8:U80)</f>
        <v>1624024629.54</v>
      </c>
    </row>
    <row r="83" spans="1:21" ht="17.25" x14ac:dyDescent="0.3">
      <c r="A83" s="5"/>
      <c r="B83" s="7">
        <f>+B82-[1]Gastos!$E$85</f>
        <v>0</v>
      </c>
      <c r="C83" s="5" t="s">
        <v>96</v>
      </c>
      <c r="D83" s="4">
        <f>+D82-[4]RefCCPCuenta!$C$3</f>
        <v>0</v>
      </c>
      <c r="E83" s="50">
        <f>+E82-'[2]P3 Ejecucion '!$C$7</f>
        <v>0</v>
      </c>
      <c r="F83" s="7">
        <f>+F82-'[2]P3 Ejecucion '!$D$7</f>
        <v>0</v>
      </c>
      <c r="G83" s="7">
        <v>0</v>
      </c>
      <c r="H83" s="7">
        <v>0</v>
      </c>
      <c r="I83" s="6">
        <v>0</v>
      </c>
      <c r="J83" s="4">
        <f>+J82-'[2]P3 Ejecucion '!$H$7</f>
        <v>0</v>
      </c>
      <c r="K83" s="4">
        <v>0</v>
      </c>
      <c r="L83" s="4">
        <v>0</v>
      </c>
      <c r="M83" s="4">
        <v>0</v>
      </c>
      <c r="N83" s="4">
        <v>0</v>
      </c>
      <c r="O83" s="7">
        <v>0</v>
      </c>
      <c r="P83" s="4">
        <v>0</v>
      </c>
      <c r="T83" s="9">
        <f>+T82-P82</f>
        <v>0</v>
      </c>
      <c r="U83" s="9">
        <f>+U82-P82</f>
        <v>0</v>
      </c>
    </row>
    <row r="84" spans="1:21" ht="17.25" x14ac:dyDescent="0.3">
      <c r="A84" s="5"/>
      <c r="C84" s="59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  <c r="R84" s="9">
        <f>+R82-B82</f>
        <v>0</v>
      </c>
      <c r="S84" s="9">
        <f>+S82-C82</f>
        <v>0</v>
      </c>
    </row>
    <row r="85" spans="1:21" x14ac:dyDescent="0.25">
      <c r="A85" t="s">
        <v>98</v>
      </c>
      <c r="C85" s="60"/>
      <c r="F85" s="14" t="s">
        <v>99</v>
      </c>
      <c r="L85" s="15"/>
      <c r="M85" s="16"/>
      <c r="O85" s="9" t="s">
        <v>97</v>
      </c>
      <c r="P85" s="10"/>
    </row>
    <row r="86" spans="1:21" ht="15.75" x14ac:dyDescent="0.25">
      <c r="A86" t="s">
        <v>107</v>
      </c>
      <c r="B86" s="13"/>
      <c r="C86" s="61">
        <f>+C82-[3]Gastos!$F$84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21" ht="46.5" customHeight="1" x14ac:dyDescent="0.25">
      <c r="A87" t="s">
        <v>108</v>
      </c>
      <c r="B87" s="13"/>
      <c r="C87" s="62">
        <f>+C82-21737415441.28</f>
        <v>-21737415441.279999</v>
      </c>
      <c r="E87" s="18"/>
      <c r="F87" s="64" t="s">
        <v>101</v>
      </c>
      <c r="G87" s="65"/>
      <c r="H87" s="65"/>
      <c r="I87" s="65"/>
      <c r="J87" s="65"/>
      <c r="K87" s="65"/>
      <c r="L87" s="65"/>
      <c r="M87" s="65"/>
      <c r="N87" s="65"/>
      <c r="O87" s="65"/>
      <c r="P87" s="65"/>
      <c r="T87" s="55" t="e">
        <f>+T82/S82</f>
        <v>#DIV/0!</v>
      </c>
      <c r="U87" s="55"/>
    </row>
    <row r="88" spans="1:21" ht="2.25" customHeight="1" x14ac:dyDescent="0.25">
      <c r="B88" s="13"/>
      <c r="C88" s="62"/>
      <c r="E88" s="18"/>
      <c r="F88" s="18"/>
      <c r="G88" s="18"/>
      <c r="H88" s="13"/>
      <c r="M88" s="21" t="s">
        <v>97</v>
      </c>
      <c r="T88" s="55"/>
      <c r="U88" s="55"/>
    </row>
    <row r="89" spans="1:21" ht="15.75" hidden="1" customHeight="1" x14ac:dyDescent="0.25">
      <c r="B89" s="13" t="s">
        <v>97</v>
      </c>
      <c r="C89" s="62"/>
      <c r="E89" s="18"/>
      <c r="F89" s="18"/>
      <c r="G89" s="18"/>
      <c r="H89" s="13"/>
    </row>
    <row r="90" spans="1:21" ht="15.75" hidden="1" customHeight="1" x14ac:dyDescent="0.25">
      <c r="B90" s="13"/>
      <c r="C90" s="62"/>
      <c r="E90" s="18"/>
      <c r="F90" s="18"/>
      <c r="G90" s="18"/>
      <c r="H90" s="13"/>
    </row>
    <row r="91" spans="1:21" ht="15.75" hidden="1" customHeight="1" x14ac:dyDescent="0.25">
      <c r="A91" s="22"/>
      <c r="B91" s="23"/>
      <c r="C91" s="62"/>
      <c r="E91" s="18"/>
      <c r="F91" s="18"/>
      <c r="G91" s="18"/>
      <c r="H91" s="13"/>
    </row>
    <row r="92" spans="1:21" ht="15.75" x14ac:dyDescent="0.25">
      <c r="A92" s="66"/>
      <c r="B92" s="66"/>
      <c r="C92" s="62"/>
      <c r="E92" s="18"/>
      <c r="F92" s="18"/>
      <c r="G92" s="18"/>
      <c r="H92" s="13"/>
    </row>
    <row r="93" spans="1:21" ht="15.75" x14ac:dyDescent="0.25">
      <c r="A93" s="67" t="s">
        <v>102</v>
      </c>
      <c r="B93" s="67"/>
      <c r="C93" s="13"/>
      <c r="E93" s="18"/>
      <c r="F93" s="18"/>
      <c r="G93" s="18"/>
      <c r="H93" s="13"/>
      <c r="L93" s="13"/>
    </row>
    <row r="94" spans="1:21" ht="20.25" customHeight="1" x14ac:dyDescent="0.25">
      <c r="A94" s="67" t="s">
        <v>103</v>
      </c>
      <c r="B94" s="67"/>
      <c r="C94" s="13"/>
      <c r="E94" s="18"/>
      <c r="F94" s="18"/>
      <c r="G94" s="18"/>
      <c r="H94" s="13"/>
      <c r="L94" s="13"/>
    </row>
    <row r="95" spans="1:21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8" x14ac:dyDescent="0.2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7" ht="15.75" customHeight="1" x14ac:dyDescent="0.25">
      <c r="A3" s="72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7" ht="15.75" customHeight="1" x14ac:dyDescent="0.25">
      <c r="A4" s="73" t="s">
        <v>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74" t="s">
        <v>4</v>
      </c>
      <c r="B6" s="76" t="s">
        <v>5</v>
      </c>
      <c r="C6" s="76" t="s">
        <v>6</v>
      </c>
      <c r="D6" s="78" t="s">
        <v>7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17" ht="15.75" x14ac:dyDescent="0.25">
      <c r="A7" s="75"/>
      <c r="B7" s="77"/>
      <c r="C7" s="77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64" t="s">
        <v>101</v>
      </c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66"/>
      <c r="B92" s="66"/>
      <c r="C92" s="13"/>
      <c r="E92" s="18"/>
      <c r="F92" s="18"/>
      <c r="G92" s="18"/>
      <c r="H92" s="13"/>
    </row>
    <row r="93" spans="1:16" ht="15.75" x14ac:dyDescent="0.25">
      <c r="A93" s="67" t="s">
        <v>102</v>
      </c>
      <c r="B93" s="67"/>
      <c r="C93" s="13"/>
      <c r="E93" s="18"/>
      <c r="F93" s="18"/>
      <c r="G93" s="18"/>
      <c r="H93" s="13"/>
      <c r="L93" s="13"/>
    </row>
    <row r="94" spans="1:16" ht="20.25" customHeight="1" x14ac:dyDescent="0.25">
      <c r="A94" s="67" t="s">
        <v>103</v>
      </c>
      <c r="B94" s="67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2025-01-13T17:47:33Z</cp:lastPrinted>
  <dcterms:created xsi:type="dcterms:W3CDTF">2024-02-02T19:02:39Z</dcterms:created>
  <dcterms:modified xsi:type="dcterms:W3CDTF">2025-02-05T21:23:41Z</dcterms:modified>
</cp:coreProperties>
</file>