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REMITIDOS EN JUNIO 2024\"/>
    </mc:Choice>
  </mc:AlternateContent>
  <xr:revisionPtr revIDLastSave="0" documentId="13_ncr:1_{F7DC938E-F0E0-4F75-B270-76A11C9ACF86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7" i="1" l="1"/>
  <c r="T83" i="1"/>
  <c r="T82" i="1"/>
  <c r="T65" i="1"/>
  <c r="T60" i="1"/>
  <c r="T43" i="1"/>
  <c r="T34" i="1"/>
  <c r="T24" i="1"/>
  <c r="T14" i="1"/>
  <c r="S84" i="1"/>
  <c r="R84" i="1"/>
  <c r="S82" i="1"/>
  <c r="S65" i="1"/>
  <c r="S60" i="1"/>
  <c r="S43" i="1"/>
  <c r="S34" i="1"/>
  <c r="S24" i="1"/>
  <c r="S14" i="1"/>
  <c r="R82" i="1"/>
  <c r="R65" i="1"/>
  <c r="R60" i="1"/>
  <c r="R43" i="1"/>
  <c r="R34" i="1"/>
  <c r="R24" i="1"/>
  <c r="R14" i="1"/>
  <c r="C87" i="2"/>
  <c r="O82" i="2" l="1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F83" i="1" s="1"/>
  <c r="E82" i="1"/>
  <c r="E83" i="1" s="1"/>
  <c r="C82" i="1"/>
  <c r="B82" i="1"/>
  <c r="C87" i="1" l="1"/>
  <c r="P82" i="1"/>
  <c r="P83" i="1" s="1"/>
  <c r="C86" i="1" l="1"/>
</calcChain>
</file>

<file path=xl/sharedStrings.xml><?xml version="1.0" encoding="utf-8"?>
<sst xmlns="http://schemas.openxmlformats.org/spreadsheetml/2006/main" count="216" uniqueCount="108">
  <si>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</si>
  <si>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</si>
  <si>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</si>
  <si>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</si>
  <si>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</si>
  <si>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</si>
  <si>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</si>
  <si>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</si>
  <si>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</si>
  <si>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</si>
  <si>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</si>
  <si>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</si>
  <si>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</si>
  <si>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</si>
  <si>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</si>
  <si>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</si>
  <si>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</si>
  <si>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</si>
  <si>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</si>
  <si>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</si>
  <si>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</si>
  <si>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</si>
  <si>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</si>
  <si>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</si>
  <si>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</si>
  <si>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</si>
  <si>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</si>
  <si>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</si>
  <si>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</si>
  <si>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</si>
  <si>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</si>
  <si>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</si>
  <si>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</si>
  <si>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</si>
  <si>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</si>
  <si>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</si>
  <si>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</si>
  <si>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</si>
  <si>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</si>
  <si>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</si>
  <si>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</si>
  <si>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</si>
  <si>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</si>
  <si>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</si>
  <si>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</si>
  <si>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</si>
  <si>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</si>
  <si>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</si>
  <si>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</si>
  <si>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</si>
  <si>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</si>
  <si>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</si>
  <si>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</si>
  <si>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</si>
  <si>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</si>
  <si>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</si>
  <si>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</si>
  <si>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</si>
  <si>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</si>
  <si>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</si>
  <si>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</si>
  <si>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</si>
  <si>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</si>
  <si>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</si>
  <si>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</si>
  <si>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</si>
  <si>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</si>
  <si>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</si>
  <si>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</si>
  <si>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</si>
  <si>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</si>
  <si>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</si>
  <si>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</si>
  <si>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</si>
  <si>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</si>
  <si>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</si>
  <si>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</si>
  <si>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</si>
  <si>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</si>
  <si>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</si>
  <si>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</si>
  <si>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</si>
  <si>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</si>
  <si>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</si>
  <si>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</si>
  <si>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</si>
  <si>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</si>
  <si>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</si>
  <si>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</si>
  <si>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</si>
  <si>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</si>
  <si>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</si>
  <si>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</si>
  <si>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</si>
  <si>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</si>
  <si>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</si>
  <si>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</si>
  <si>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</si>
  <si>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</si>
  <si>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</si>
  <si>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</si>
  <si>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</si>
  <si>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</si>
  <si>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</si>
  <si>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</si>
  <si>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</si>
  <si>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Fecha de registro: hasta el [30] de [junio] del [2024]</t>
  </si>
  <si>
    <t>Fecha de imputación: hasta el [30] de [junio]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</si>
</sst>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43" fontId="22" fillId="0" borderId="10" xfId="1" applyFont="1" applyBorder="1" applyAlignment="1">
      <alignment horizontal="right"/>
    </xf>
    <xf numFmtId="165" fontId="19" fillId="0" borderId="14" xfId="2" applyFont="1" applyBorder="1" applyAlignment="1">
      <alignment horizontal="right"/>
    </xf>
    <xf numFmtId="43" fontId="22" fillId="0" borderId="0" xfId="1" applyFont="1" applyAlignment="1">
      <alignment horizontal="right"/>
    </xf>
    <xf numFmtId="43" fontId="23" fillId="0" borderId="10" xfId="1" applyFont="1" applyBorder="1" applyAlignment="1">
      <alignment horizontal="right"/>
    </xf>
    <xf numFmtId="43" fontId="19" fillId="0" borderId="10" xfId="1" applyFont="1" applyBorder="1" applyAlignment="1">
      <alignment horizontal="right"/>
    </xf>
    <xf numFmtId="43" fontId="24" fillId="0" borderId="0" xfId="1" applyFont="1" applyAlignment="1">
      <alignment horizontal="right"/>
    </xf>
    <xf numFmtId="43" fontId="24" fillId="0" borderId="10" xfId="1" applyFont="1" applyBorder="1" applyAlignment="1">
      <alignment horizontal="right"/>
    </xf>
    <xf numFmtId="9" fontId="0" fillId="0" borderId="0" xfId="3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" xfId="1" builtinId="3"/>
    <cellStyle name="Comma 2" xfId="2" xr:uid="{6D116010-1856-45D8-BA5B-5D36E705CB0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1416504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FEBRERO%202024.xlsx" TargetMode="External"/><Relationship Id="rId1" Type="http://schemas.openxmlformats.org/officeDocument/2006/relationships/externalLinkPath" Target="/BIANKA/PRESENTACION%20PAGINA/PRESENTACION%20PAGINA%202024/PRESUPUESTO/REPORTE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2024%20.xlsx" TargetMode="External"/><Relationship Id="rId1" Type="http://schemas.openxmlformats.org/officeDocument/2006/relationships/externalLinkPath" Target="/BIANKA/PRESENTACION%20PAGINA/PRESENTACION%20PAGINA%202024/PRESUPUESTO/PRESUPUESTO%20EJECUCION%202024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JUNIO%20%202024%20.xlsx" TargetMode="External"/><Relationship Id="rId1" Type="http://schemas.openxmlformats.org/officeDocument/2006/relationships/externalLinkPath" Target="PRESUPUESTO%20EJECUCION%20JUNIO%20%202024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REMITIDOS%20EN%20JUNIO%202024\PLANTILLA%20PRESUPUESTO%20APROBADO%202024.xlsx" TargetMode="External"/><Relationship Id="rId1" Type="http://schemas.openxmlformats.org/officeDocument/2006/relationships/externalLinkPath" Target="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1751322732.3800001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N7">
            <v>10294985891.980001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Sheet3"/>
      <sheetName val="Sheet1"/>
    </sheetNames>
    <sheetDataSet>
      <sheetData sheetId="0" refreshError="1"/>
      <sheetData sheetId="1" refreshError="1"/>
      <sheetData sheetId="2">
        <row r="84">
          <cell r="F84">
            <v>21737415441.280006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topLeftCell="A68" zoomScaleNormal="70" zoomScaleSheetLayoutView="100" workbookViewId="0">
      <selection activeCell="C52" sqref="C52:C62"/>
    </sheetView>
  </sheetViews>
  <sheetFormatPr defaultColWidth="11.42578125" defaultRowHeight="15" x14ac:dyDescent="0.25"/>
  <cols>
    <col min="1" max="1" width="82.85546875" customWidth="1"/>
    <col min="2" max="2" width="22.5703125" customWidth="1"/>
    <col min="3" max="3" width="22" customWidth="1"/>
    <col min="4" max="4" width="21.7109375" style="13" customWidth="1"/>
    <col min="5" max="5" width="21.140625" style="13" customWidth="1"/>
    <col min="6" max="6" width="20.42578125" customWidth="1"/>
    <col min="7" max="7" width="21.85546875" customWidth="1"/>
    <col min="8" max="8" width="21.7109375" customWidth="1"/>
    <col min="9" max="9" width="20.42578125" style="13" customWidth="1"/>
    <col min="10" max="10" width="13.4257812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8" bestFit="1" customWidth="1"/>
    <col min="19" max="19" width="18.28515625" customWidth="1"/>
    <col min="20" max="20" width="19.42578125" customWidth="1"/>
  </cols>
  <sheetData>
    <row r="1" spans="1:20" ht="52.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0" ht="18" x14ac:dyDescent="0.25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customHeight="1" x14ac:dyDescent="0.25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customHeight="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0" ht="25.5" customHeight="1" x14ac:dyDescent="0.25">
      <c r="A6" s="72" t="s">
        <v>4</v>
      </c>
      <c r="B6" s="74" t="s">
        <v>5</v>
      </c>
      <c r="C6" s="74" t="s">
        <v>6</v>
      </c>
      <c r="D6" s="76" t="s">
        <v>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20" ht="15.75" x14ac:dyDescent="0.25">
      <c r="A7" s="73"/>
      <c r="B7" s="75"/>
      <c r="C7" s="75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0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20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20" ht="17.25" x14ac:dyDescent="0.3">
      <c r="A10" s="37" t="s">
        <v>23</v>
      </c>
      <c r="B10" s="38">
        <v>467401001</v>
      </c>
      <c r="C10" s="38">
        <v>467401001</v>
      </c>
      <c r="D10" s="52">
        <v>30213180.66</v>
      </c>
      <c r="E10" s="54">
        <v>30177500</v>
      </c>
      <c r="F10" s="48">
        <v>30787554.989999998</v>
      </c>
      <c r="G10" s="57">
        <v>30542567.16</v>
      </c>
      <c r="H10" s="48">
        <v>30215500</v>
      </c>
      <c r="I10" s="60">
        <v>31722205.27</v>
      </c>
      <c r="J10" s="38"/>
      <c r="K10" s="38"/>
      <c r="L10" s="38"/>
      <c r="M10" s="38"/>
      <c r="N10" s="38"/>
      <c r="O10" s="38"/>
      <c r="P10" s="40">
        <f>SUM(D10:O10)</f>
        <v>183658508.08000001</v>
      </c>
    </row>
    <row r="11" spans="1:20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54">
        <v>490000</v>
      </c>
      <c r="F11" s="48">
        <v>578792.53</v>
      </c>
      <c r="G11" s="57">
        <v>514383</v>
      </c>
      <c r="H11" s="48">
        <v>27373171.079999998</v>
      </c>
      <c r="I11" s="60">
        <v>8249590.71</v>
      </c>
      <c r="J11" s="38"/>
      <c r="K11" s="38"/>
      <c r="L11" s="38"/>
      <c r="M11" s="38"/>
      <c r="N11" s="38"/>
      <c r="O11" s="38"/>
      <c r="P11" s="40">
        <f t="shared" ref="P11:P74" si="0">SUM(D11:O11)</f>
        <v>37693337.32</v>
      </c>
    </row>
    <row r="12" spans="1:20" ht="17.25" x14ac:dyDescent="0.3">
      <c r="A12" s="37" t="s">
        <v>25</v>
      </c>
      <c r="B12" s="38"/>
      <c r="C12" s="38"/>
      <c r="D12" s="53"/>
      <c r="E12" s="41"/>
      <c r="F12" s="46"/>
      <c r="G12" s="46"/>
      <c r="H12" s="46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20" ht="17.25" x14ac:dyDescent="0.3">
      <c r="A13" s="37" t="s">
        <v>26</v>
      </c>
      <c r="B13" s="38"/>
      <c r="C13" s="38"/>
      <c r="D13" s="53"/>
      <c r="E13" s="41"/>
      <c r="F13" s="46"/>
      <c r="G13" s="46"/>
      <c r="H13" s="46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20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54">
        <v>4399781.84</v>
      </c>
      <c r="F14" s="48">
        <v>4424347.9000000004</v>
      </c>
      <c r="G14" s="57">
        <v>4429804.45</v>
      </c>
      <c r="H14" s="48">
        <v>4402115.1399999997</v>
      </c>
      <c r="I14" s="60">
        <v>4433764.93</v>
      </c>
      <c r="J14" s="38"/>
      <c r="K14" s="38"/>
      <c r="L14" s="38"/>
      <c r="M14" s="38"/>
      <c r="N14" s="38"/>
      <c r="O14" s="38"/>
      <c r="P14" s="40">
        <f t="shared" si="0"/>
        <v>26444978.540000003</v>
      </c>
      <c r="R14" s="9">
        <f>SUM(B10:B14)</f>
        <v>598133117</v>
      </c>
      <c r="S14" s="9">
        <f>SUM(C10:C14)</f>
        <v>629133118</v>
      </c>
      <c r="T14" s="9">
        <f>SUM(P10:P14)</f>
        <v>247796823.94</v>
      </c>
    </row>
    <row r="15" spans="1:20" ht="17.25" x14ac:dyDescent="0.3">
      <c r="A15" s="34" t="s">
        <v>28</v>
      </c>
      <c r="B15" s="38"/>
      <c r="C15" s="38"/>
      <c r="D15" s="53"/>
      <c r="E15" s="41"/>
      <c r="F15" s="46"/>
      <c r="G15" s="46"/>
      <c r="H15" s="46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20" ht="17.25" x14ac:dyDescent="0.3">
      <c r="A16" s="37" t="s">
        <v>29</v>
      </c>
      <c r="B16" s="38">
        <v>56028088</v>
      </c>
      <c r="C16" s="38">
        <v>53103088</v>
      </c>
      <c r="D16" s="49">
        <v>361727.09</v>
      </c>
      <c r="E16" s="54">
        <v>5257968.4000000004</v>
      </c>
      <c r="F16" s="48">
        <v>6490595.6500000004</v>
      </c>
      <c r="G16" s="57">
        <v>1152198.6000000001</v>
      </c>
      <c r="H16" s="48">
        <v>6493242.0700000003</v>
      </c>
      <c r="I16" s="60">
        <v>1171256.68</v>
      </c>
      <c r="J16" s="38"/>
      <c r="K16" s="38"/>
      <c r="L16" s="38"/>
      <c r="M16" s="38"/>
      <c r="N16" s="38"/>
      <c r="O16" s="38"/>
      <c r="P16" s="40">
        <f t="shared" si="0"/>
        <v>20926988.490000002</v>
      </c>
    </row>
    <row r="17" spans="1:20" ht="17.25" x14ac:dyDescent="0.3">
      <c r="A17" s="37" t="s">
        <v>30</v>
      </c>
      <c r="B17" s="38">
        <v>1268800</v>
      </c>
      <c r="C17" s="38">
        <v>3322771.45</v>
      </c>
      <c r="D17" s="55"/>
      <c r="E17" s="38"/>
      <c r="F17" s="48">
        <v>200781.13</v>
      </c>
      <c r="G17" s="57">
        <v>544488.53</v>
      </c>
      <c r="H17" s="48">
        <v>0</v>
      </c>
      <c r="I17" s="60">
        <v>212762.26</v>
      </c>
      <c r="J17" s="38"/>
      <c r="K17" s="38"/>
      <c r="L17" s="38"/>
      <c r="M17" s="38"/>
      <c r="N17" s="38"/>
      <c r="O17" s="38"/>
      <c r="P17" s="40">
        <f t="shared" si="0"/>
        <v>958031.92</v>
      </c>
    </row>
    <row r="18" spans="1:20" ht="17.25" x14ac:dyDescent="0.3">
      <c r="A18" s="37" t="s">
        <v>31</v>
      </c>
      <c r="B18" s="38">
        <v>1311081</v>
      </c>
      <c r="C18" s="38">
        <v>1441081</v>
      </c>
      <c r="D18" s="49">
        <v>74583.5</v>
      </c>
      <c r="E18" s="54">
        <v>35467.5</v>
      </c>
      <c r="F18" s="48">
        <v>25320</v>
      </c>
      <c r="G18" s="57">
        <v>21400</v>
      </c>
      <c r="H18" s="48">
        <v>94022.5</v>
      </c>
      <c r="I18" s="60">
        <v>27160</v>
      </c>
      <c r="J18" s="38"/>
      <c r="K18" s="38"/>
      <c r="L18" s="38"/>
      <c r="M18" s="41"/>
      <c r="N18" s="41"/>
      <c r="O18" s="38"/>
      <c r="P18" s="40">
        <f t="shared" si="0"/>
        <v>277953.5</v>
      </c>
    </row>
    <row r="19" spans="1:20" ht="17.25" x14ac:dyDescent="0.3">
      <c r="A19" s="37" t="s">
        <v>32</v>
      </c>
      <c r="B19" s="38">
        <v>1505000</v>
      </c>
      <c r="C19" s="38">
        <v>2918000</v>
      </c>
      <c r="D19" s="55"/>
      <c r="E19" s="54">
        <v>154026.41</v>
      </c>
      <c r="F19" s="48">
        <v>211217.03</v>
      </c>
      <c r="G19" s="57">
        <v>175511.29</v>
      </c>
      <c r="H19" s="48">
        <v>3615</v>
      </c>
      <c r="I19" s="60">
        <v>56815.95</v>
      </c>
      <c r="J19" s="38"/>
      <c r="K19" s="38"/>
      <c r="L19" s="38"/>
      <c r="M19" s="38"/>
      <c r="N19" s="38"/>
      <c r="O19" s="38"/>
      <c r="P19" s="40">
        <f t="shared" si="0"/>
        <v>601185.67999999993</v>
      </c>
    </row>
    <row r="20" spans="1:20" ht="17.25" x14ac:dyDescent="0.3">
      <c r="A20" s="37" t="s">
        <v>33</v>
      </c>
      <c r="B20" s="38">
        <v>86074608</v>
      </c>
      <c r="C20" s="38">
        <v>207772832.00999999</v>
      </c>
      <c r="D20" s="49">
        <v>7190816.0099999998</v>
      </c>
      <c r="E20" s="54">
        <v>6124933.7400000002</v>
      </c>
      <c r="F20" s="48">
        <v>10080169.9</v>
      </c>
      <c r="G20" s="57">
        <v>7185063.21</v>
      </c>
      <c r="H20" s="48">
        <v>16280965.189999999</v>
      </c>
      <c r="I20" s="60">
        <v>27898417.120000001</v>
      </c>
      <c r="J20" s="38"/>
      <c r="K20" s="38"/>
      <c r="L20" s="38"/>
      <c r="M20" s="38"/>
      <c r="N20" s="38"/>
      <c r="O20" s="38"/>
      <c r="P20" s="40">
        <f t="shared" si="0"/>
        <v>74760365.170000002</v>
      </c>
    </row>
    <row r="21" spans="1:20" ht="17.25" x14ac:dyDescent="0.3">
      <c r="A21" s="37" t="s">
        <v>34</v>
      </c>
      <c r="B21" s="38">
        <v>10462534</v>
      </c>
      <c r="C21" s="38">
        <v>11881251.92</v>
      </c>
      <c r="D21" s="55"/>
      <c r="E21" s="54">
        <v>1431326.73</v>
      </c>
      <c r="F21" s="48">
        <v>834816.49</v>
      </c>
      <c r="G21" s="57">
        <v>817825.42</v>
      </c>
      <c r="H21" s="48">
        <v>893695.38</v>
      </c>
      <c r="I21" s="60">
        <v>915230.63</v>
      </c>
      <c r="J21" s="38"/>
      <c r="K21" s="38"/>
      <c r="L21" s="38"/>
      <c r="M21" s="38"/>
      <c r="N21" s="38"/>
      <c r="O21" s="38"/>
      <c r="P21" s="40">
        <f t="shared" si="0"/>
        <v>4892894.6499999994</v>
      </c>
    </row>
    <row r="22" spans="1:20" ht="34.5" x14ac:dyDescent="0.3">
      <c r="A22" s="44" t="s">
        <v>35</v>
      </c>
      <c r="B22" s="38">
        <v>10457491</v>
      </c>
      <c r="C22" s="38">
        <v>13649671.02</v>
      </c>
      <c r="D22" s="49">
        <v>47510.46</v>
      </c>
      <c r="E22" s="54">
        <v>474968.92</v>
      </c>
      <c r="F22" s="48">
        <v>463194.45</v>
      </c>
      <c r="G22" s="57">
        <v>1185432.5</v>
      </c>
      <c r="H22" s="48">
        <v>449641.8</v>
      </c>
      <c r="I22" s="60">
        <v>154682.46</v>
      </c>
      <c r="J22" s="38"/>
      <c r="K22" s="38"/>
      <c r="L22" s="38"/>
      <c r="M22" s="38"/>
      <c r="N22" s="38"/>
      <c r="O22" s="38"/>
      <c r="P22" s="40">
        <f t="shared" si="0"/>
        <v>2775430.59</v>
      </c>
    </row>
    <row r="23" spans="1:20" ht="17.25" x14ac:dyDescent="0.3">
      <c r="A23" s="37" t="s">
        <v>36</v>
      </c>
      <c r="B23" s="38">
        <v>22256701.440000001</v>
      </c>
      <c r="C23" s="38">
        <v>43044340.420000002</v>
      </c>
      <c r="D23" s="55"/>
      <c r="E23" s="54">
        <v>990321.68</v>
      </c>
      <c r="F23" s="48">
        <v>2984098.07</v>
      </c>
      <c r="G23" s="57">
        <v>2075701.84</v>
      </c>
      <c r="H23" s="48">
        <v>2970345.33</v>
      </c>
      <c r="I23" s="60">
        <v>4462884.6100000003</v>
      </c>
      <c r="J23" s="38"/>
      <c r="K23" s="38"/>
      <c r="L23" s="38"/>
      <c r="M23" s="38"/>
      <c r="N23" s="38"/>
      <c r="O23" s="38"/>
      <c r="P23" s="40">
        <f t="shared" si="0"/>
        <v>13483351.530000001</v>
      </c>
    </row>
    <row r="24" spans="1:20" ht="17.25" x14ac:dyDescent="0.3">
      <c r="A24" s="37" t="s">
        <v>37</v>
      </c>
      <c r="B24" s="38">
        <v>11016000</v>
      </c>
      <c r="C24" s="38">
        <v>30620579.870000001</v>
      </c>
      <c r="D24" s="55"/>
      <c r="E24" s="54">
        <v>2120886.75</v>
      </c>
      <c r="F24" s="48">
        <v>573828.49</v>
      </c>
      <c r="G24" s="57">
        <v>3641654.15</v>
      </c>
      <c r="H24" s="48">
        <v>2056520.92</v>
      </c>
      <c r="I24" s="60">
        <v>5490840.6699999999</v>
      </c>
      <c r="J24" s="38"/>
      <c r="K24" s="38"/>
      <c r="L24" s="38"/>
      <c r="M24" s="38"/>
      <c r="N24" s="38"/>
      <c r="O24" s="38"/>
      <c r="P24" s="40">
        <f t="shared" si="0"/>
        <v>13883730.98</v>
      </c>
      <c r="R24" s="9">
        <f>SUM(B16:B24)</f>
        <v>200380303.44</v>
      </c>
      <c r="S24" s="9">
        <f>SUM(C16:C24)</f>
        <v>367753615.69</v>
      </c>
      <c r="T24" s="9">
        <f>SUM(P16:P24)</f>
        <v>132559932.51000002</v>
      </c>
    </row>
    <row r="25" spans="1:20" ht="17.25" x14ac:dyDescent="0.3">
      <c r="A25" s="34" t="s">
        <v>38</v>
      </c>
      <c r="B25" s="38"/>
      <c r="C25" s="38"/>
      <c r="D25" s="46"/>
      <c r="E25" s="41"/>
      <c r="F25" s="46"/>
      <c r="G25" s="46"/>
      <c r="H25" s="46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  <c r="S25" s="10"/>
    </row>
    <row r="26" spans="1:20" ht="17.25" x14ac:dyDescent="0.3">
      <c r="A26" s="37" t="s">
        <v>39</v>
      </c>
      <c r="B26" s="38">
        <v>500000</v>
      </c>
      <c r="C26" s="38">
        <v>1250042.3899999999</v>
      </c>
      <c r="D26" s="47"/>
      <c r="E26" s="56">
        <v>29460</v>
      </c>
      <c r="F26" s="48">
        <v>130981.44</v>
      </c>
      <c r="G26" s="57">
        <v>88568.6</v>
      </c>
      <c r="H26" s="48">
        <v>24060</v>
      </c>
      <c r="I26" s="60">
        <v>75841.2</v>
      </c>
      <c r="J26" s="38"/>
      <c r="K26" s="41"/>
      <c r="L26" s="38"/>
      <c r="M26" s="38"/>
      <c r="N26" s="38"/>
      <c r="O26" s="38"/>
      <c r="P26" s="40">
        <f t="shared" si="0"/>
        <v>348911.24000000005</v>
      </c>
    </row>
    <row r="27" spans="1:20" ht="17.25" x14ac:dyDescent="0.3">
      <c r="A27" s="37" t="s">
        <v>40</v>
      </c>
      <c r="B27" s="38">
        <v>22500</v>
      </c>
      <c r="C27" s="38">
        <v>986736.2</v>
      </c>
      <c r="D27" s="46"/>
      <c r="E27" s="41"/>
      <c r="F27" s="48">
        <v>76079.199999999997</v>
      </c>
      <c r="G27" s="57">
        <v>0</v>
      </c>
      <c r="H27" s="48">
        <v>0</v>
      </c>
      <c r="I27" s="41"/>
      <c r="J27" s="38"/>
      <c r="K27" s="38"/>
      <c r="L27" s="38"/>
      <c r="M27" s="41"/>
      <c r="N27" s="38"/>
      <c r="O27" s="38"/>
      <c r="P27" s="40">
        <f t="shared" si="0"/>
        <v>76079.199999999997</v>
      </c>
    </row>
    <row r="28" spans="1:20" ht="17.25" x14ac:dyDescent="0.3">
      <c r="A28" s="37" t="s">
        <v>41</v>
      </c>
      <c r="B28" s="38">
        <v>2119890</v>
      </c>
      <c r="C28" s="38">
        <v>2335096.41</v>
      </c>
      <c r="D28" s="46"/>
      <c r="E28" s="38"/>
      <c r="F28" s="48">
        <v>102336.01</v>
      </c>
      <c r="G28" s="57">
        <v>474172.35</v>
      </c>
      <c r="H28" s="48">
        <v>16199.04</v>
      </c>
      <c r="I28" s="60">
        <v>17110</v>
      </c>
      <c r="J28" s="38"/>
      <c r="K28" s="38"/>
      <c r="L28" s="38"/>
      <c r="M28" s="38"/>
      <c r="N28" s="38"/>
      <c r="O28" s="38"/>
      <c r="P28" s="40">
        <f t="shared" si="0"/>
        <v>609817.4</v>
      </c>
    </row>
    <row r="29" spans="1:20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8">
        <v>0</v>
      </c>
      <c r="G29" s="57">
        <v>337.5</v>
      </c>
      <c r="H29" s="48">
        <v>0</v>
      </c>
      <c r="I29" s="38"/>
      <c r="J29" s="41"/>
      <c r="K29" s="41"/>
      <c r="L29" s="38"/>
      <c r="M29" s="41"/>
      <c r="N29" s="38"/>
      <c r="O29" s="41"/>
      <c r="P29" s="40">
        <f t="shared" si="0"/>
        <v>337.5</v>
      </c>
    </row>
    <row r="30" spans="1:20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8">
        <v>0</v>
      </c>
      <c r="G30" s="58"/>
      <c r="H30" s="5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20" ht="17.25" x14ac:dyDescent="0.3">
      <c r="A31" s="37" t="s">
        <v>44</v>
      </c>
      <c r="B31" s="38">
        <v>163000</v>
      </c>
      <c r="C31" s="38">
        <v>369000</v>
      </c>
      <c r="D31" s="46"/>
      <c r="E31" s="41"/>
      <c r="F31" s="48">
        <v>0</v>
      </c>
      <c r="G31" s="58"/>
      <c r="H31" s="5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20" ht="17.25" x14ac:dyDescent="0.3">
      <c r="A32" s="37" t="s">
        <v>45</v>
      </c>
      <c r="B32" s="38">
        <v>5538300</v>
      </c>
      <c r="C32" s="38">
        <v>6585132.29</v>
      </c>
      <c r="D32" s="49">
        <v>252000</v>
      </c>
      <c r="E32" s="56">
        <v>252000</v>
      </c>
      <c r="F32" s="48">
        <v>806226.07</v>
      </c>
      <c r="G32" s="57">
        <v>342173.75</v>
      </c>
      <c r="H32" s="48">
        <v>299745.36</v>
      </c>
      <c r="I32" s="60">
        <v>319216.3</v>
      </c>
      <c r="J32" s="38"/>
      <c r="K32" s="38"/>
      <c r="L32" s="38"/>
      <c r="M32" s="38"/>
      <c r="N32" s="38"/>
      <c r="O32" s="38"/>
      <c r="P32" s="40">
        <f t="shared" si="0"/>
        <v>2271361.4799999995</v>
      </c>
    </row>
    <row r="33" spans="1:20" ht="34.5" x14ac:dyDescent="0.3">
      <c r="A33" s="45" t="s">
        <v>46</v>
      </c>
      <c r="B33" s="38"/>
      <c r="C33" s="38"/>
      <c r="D33" s="46"/>
      <c r="E33" s="41"/>
      <c r="F33" s="46"/>
      <c r="G33" s="46"/>
      <c r="H33" s="46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20" ht="17.25" x14ac:dyDescent="0.3">
      <c r="A34" s="37" t="s">
        <v>47</v>
      </c>
      <c r="B34" s="38">
        <v>2862889.56</v>
      </c>
      <c r="C34" s="38">
        <v>17237186.899999999</v>
      </c>
      <c r="D34" s="46"/>
      <c r="E34" s="41"/>
      <c r="F34" s="48">
        <v>2172996.39</v>
      </c>
      <c r="G34" s="57">
        <v>449799.71</v>
      </c>
      <c r="H34" s="48">
        <v>419332.55</v>
      </c>
      <c r="I34" s="60">
        <v>141687.20000000001</v>
      </c>
      <c r="J34" s="41"/>
      <c r="K34" s="38"/>
      <c r="L34" s="38"/>
      <c r="M34" s="38"/>
      <c r="N34" s="38"/>
      <c r="O34" s="38"/>
      <c r="P34" s="40">
        <f t="shared" si="0"/>
        <v>3183815.85</v>
      </c>
      <c r="R34" s="9">
        <f>SUM(B26:B34)</f>
        <v>11618579.560000001</v>
      </c>
      <c r="S34" s="9">
        <f>SUM(C26:C34)</f>
        <v>29180194.189999998</v>
      </c>
      <c r="T34" s="9">
        <f>SUM(P26:P34)</f>
        <v>6490322.6699999999</v>
      </c>
    </row>
    <row r="35" spans="1:20" ht="17.25" x14ac:dyDescent="0.3">
      <c r="A35" s="34" t="s">
        <v>48</v>
      </c>
      <c r="B35" s="38"/>
      <c r="C35" s="38"/>
      <c r="D35" s="46"/>
      <c r="E35" s="41"/>
      <c r="F35" s="46"/>
      <c r="G35" s="46"/>
      <c r="H35" s="46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  <c r="S35" s="10"/>
    </row>
    <row r="36" spans="1:20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6"/>
      <c r="G36" s="46"/>
      <c r="H36" s="46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20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56">
        <v>1666407025.3399999</v>
      </c>
      <c r="F37" s="48">
        <v>1641337762.6700001</v>
      </c>
      <c r="G37" s="57">
        <v>1641337762.6700001</v>
      </c>
      <c r="H37" s="48">
        <v>1641337762.6700001</v>
      </c>
      <c r="I37" s="59">
        <v>1641337762.6700001</v>
      </c>
      <c r="J37" s="38"/>
      <c r="K37" s="38"/>
      <c r="L37" s="38"/>
      <c r="M37" s="38"/>
      <c r="N37" s="38"/>
      <c r="O37" s="38"/>
      <c r="P37" s="40">
        <f t="shared" si="0"/>
        <v>9848026576.0200005</v>
      </c>
      <c r="R37" s="9"/>
      <c r="S37" s="9"/>
    </row>
    <row r="38" spans="1:20" ht="17.25" x14ac:dyDescent="0.3">
      <c r="A38" s="37" t="s">
        <v>51</v>
      </c>
      <c r="B38" s="38"/>
      <c r="C38" s="38"/>
      <c r="D38" s="46"/>
      <c r="E38" s="41"/>
      <c r="F38" s="46"/>
      <c r="G38" s="46"/>
      <c r="H38" s="46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  <c r="S38" s="10"/>
    </row>
    <row r="39" spans="1:20" ht="17.25" x14ac:dyDescent="0.3">
      <c r="A39" s="37" t="s">
        <v>52</v>
      </c>
      <c r="B39" s="38"/>
      <c r="C39" s="38"/>
      <c r="D39" s="46"/>
      <c r="E39" s="41"/>
      <c r="F39" s="46"/>
      <c r="G39" s="46"/>
      <c r="H39" s="46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  <c r="S39" s="9"/>
    </row>
    <row r="40" spans="1:20" ht="17.25" x14ac:dyDescent="0.3">
      <c r="A40" s="37" t="s">
        <v>53</v>
      </c>
      <c r="B40" s="38"/>
      <c r="C40" s="38"/>
      <c r="D40" s="46"/>
      <c r="E40" s="41"/>
      <c r="F40" s="46"/>
      <c r="G40" s="46"/>
      <c r="H40" s="46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20" ht="17.25" x14ac:dyDescent="0.3">
      <c r="A41" s="37" t="s">
        <v>54</v>
      </c>
      <c r="B41" s="38"/>
      <c r="C41" s="38"/>
      <c r="D41" s="46"/>
      <c r="E41" s="41"/>
      <c r="F41" s="46"/>
      <c r="G41" s="46"/>
      <c r="H41" s="46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20" ht="17.25" x14ac:dyDescent="0.3">
      <c r="A42" s="37" t="s">
        <v>55</v>
      </c>
      <c r="B42" s="38"/>
      <c r="C42" s="38">
        <v>1260000</v>
      </c>
      <c r="D42" s="46"/>
      <c r="E42" s="41"/>
      <c r="F42" s="46"/>
      <c r="G42" s="46"/>
      <c r="H42" s="46"/>
      <c r="I42" s="59">
        <v>1222111.22</v>
      </c>
      <c r="J42" s="41"/>
      <c r="K42" s="41"/>
      <c r="L42" s="41"/>
      <c r="M42" s="38"/>
      <c r="N42" s="41"/>
      <c r="O42" s="41"/>
      <c r="P42" s="40">
        <f t="shared" si="0"/>
        <v>1222111.22</v>
      </c>
    </row>
    <row r="43" spans="1:20" ht="17.25" x14ac:dyDescent="0.3">
      <c r="A43" s="37" t="s">
        <v>56</v>
      </c>
      <c r="B43" s="38"/>
      <c r="C43" s="38"/>
      <c r="D43" s="46"/>
      <c r="E43" s="41"/>
      <c r="F43" s="46"/>
      <c r="G43" s="46"/>
      <c r="H43" s="46"/>
      <c r="I43" s="41"/>
      <c r="J43" s="41"/>
      <c r="K43" s="41"/>
      <c r="L43" s="41"/>
      <c r="M43" s="41"/>
      <c r="N43" s="41"/>
      <c r="O43" s="41"/>
      <c r="P43" s="40">
        <f t="shared" si="0"/>
        <v>0</v>
      </c>
      <c r="R43" s="9">
        <f>SUM(B36:B43)</f>
        <v>20579972819</v>
      </c>
      <c r="S43" s="9">
        <f>SUM(C36:C43)</f>
        <v>20581732819</v>
      </c>
      <c r="T43" s="9">
        <f>SUM(P36:P43)</f>
        <v>9849248687.2399998</v>
      </c>
    </row>
    <row r="44" spans="1:20" ht="17.25" x14ac:dyDescent="0.3">
      <c r="A44" s="34" t="s">
        <v>57</v>
      </c>
      <c r="B44" s="38"/>
      <c r="C44" s="38"/>
      <c r="D44" s="46"/>
      <c r="E44" s="41"/>
      <c r="F44" s="46"/>
      <c r="G44" s="46"/>
      <c r="H44" s="46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20" ht="17.25" x14ac:dyDescent="0.3">
      <c r="A45" s="37" t="s">
        <v>58</v>
      </c>
      <c r="B45" s="38"/>
      <c r="C45" s="38"/>
      <c r="D45" s="46"/>
      <c r="E45" s="41"/>
      <c r="F45" s="46"/>
      <c r="G45" s="46"/>
      <c r="H45" s="46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20" ht="17.25" x14ac:dyDescent="0.3">
      <c r="A46" s="37" t="s">
        <v>59</v>
      </c>
      <c r="B46" s="38"/>
      <c r="C46" s="38"/>
      <c r="D46" s="46"/>
      <c r="E46" s="41"/>
      <c r="F46" s="46"/>
      <c r="G46" s="46"/>
      <c r="H46" s="46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20" ht="17.25" x14ac:dyDescent="0.3">
      <c r="A47" s="37" t="s">
        <v>60</v>
      </c>
      <c r="B47" s="38"/>
      <c r="C47" s="38"/>
      <c r="D47" s="46"/>
      <c r="E47" s="41"/>
      <c r="F47" s="46"/>
      <c r="G47" s="46"/>
      <c r="H47" s="46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20" ht="17.25" x14ac:dyDescent="0.3">
      <c r="A48" s="37" t="s">
        <v>61</v>
      </c>
      <c r="B48" s="38"/>
      <c r="C48" s="38"/>
      <c r="D48" s="46"/>
      <c r="E48" s="41"/>
      <c r="F48" s="46"/>
      <c r="G48" s="46"/>
      <c r="H48" s="46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20" ht="17.25" x14ac:dyDescent="0.3">
      <c r="A49" s="37" t="s">
        <v>62</v>
      </c>
      <c r="B49" s="38"/>
      <c r="C49" s="38"/>
      <c r="D49" s="46"/>
      <c r="E49" s="41"/>
      <c r="F49" s="46"/>
      <c r="G49" s="46"/>
      <c r="H49" s="46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20" ht="17.25" x14ac:dyDescent="0.3">
      <c r="A50" s="37" t="s">
        <v>63</v>
      </c>
      <c r="B50" s="38"/>
      <c r="C50" s="38"/>
      <c r="D50" s="46"/>
      <c r="E50" s="41"/>
      <c r="F50" s="46"/>
      <c r="G50" s="46"/>
      <c r="H50" s="46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20" ht="17.25" x14ac:dyDescent="0.3">
      <c r="A51" s="34" t="s">
        <v>64</v>
      </c>
      <c r="B51" s="38"/>
      <c r="C51" s="38"/>
      <c r="D51" s="46"/>
      <c r="E51" s="41"/>
      <c r="F51" s="46"/>
      <c r="G51" s="46"/>
      <c r="H51" s="46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20" ht="17.25" x14ac:dyDescent="0.3">
      <c r="A52" s="37" t="s">
        <v>65</v>
      </c>
      <c r="B52" s="38">
        <v>5545000</v>
      </c>
      <c r="C52" s="38">
        <v>79266788.359999999</v>
      </c>
      <c r="D52" s="46"/>
      <c r="E52" s="41"/>
      <c r="F52" s="48">
        <v>42540852.799999997</v>
      </c>
      <c r="G52" s="57">
        <v>84960</v>
      </c>
      <c r="H52" s="48">
        <v>29918.9</v>
      </c>
      <c r="I52" s="59">
        <v>1198084.8600000001</v>
      </c>
      <c r="J52" s="38"/>
      <c r="K52" s="38"/>
      <c r="L52" s="38"/>
      <c r="M52" s="38"/>
      <c r="N52" s="38"/>
      <c r="O52" s="38"/>
      <c r="P52" s="40">
        <f t="shared" si="0"/>
        <v>43853816.559999995</v>
      </c>
    </row>
    <row r="53" spans="1:20" ht="17.25" x14ac:dyDescent="0.3">
      <c r="A53" s="37" t="s">
        <v>66</v>
      </c>
      <c r="B53" s="38"/>
      <c r="C53" s="38">
        <v>608226.74</v>
      </c>
      <c r="D53" s="46"/>
      <c r="E53" s="41"/>
      <c r="F53" s="48">
        <v>0</v>
      </c>
      <c r="G53" s="46"/>
      <c r="H53" s="5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20" ht="17.25" x14ac:dyDescent="0.3">
      <c r="A54" s="37" t="s">
        <v>67</v>
      </c>
      <c r="B54" s="38"/>
      <c r="C54" s="38">
        <v>65139.199999999997</v>
      </c>
      <c r="D54" s="46"/>
      <c r="E54" s="41"/>
      <c r="F54" s="48">
        <v>0</v>
      </c>
      <c r="G54" s="57">
        <v>15139.2</v>
      </c>
      <c r="H54" s="46"/>
      <c r="I54" s="41"/>
      <c r="J54" s="41"/>
      <c r="K54" s="41"/>
      <c r="L54" s="41"/>
      <c r="M54" s="41"/>
      <c r="N54" s="38"/>
      <c r="O54" s="38"/>
      <c r="P54" s="40">
        <f t="shared" si="0"/>
        <v>15139.2</v>
      </c>
    </row>
    <row r="55" spans="1:20" ht="17.25" x14ac:dyDescent="0.3">
      <c r="A55" s="37" t="s">
        <v>68</v>
      </c>
      <c r="B55" s="38"/>
      <c r="C55" s="38">
        <v>12000</v>
      </c>
      <c r="D55" s="46"/>
      <c r="E55" s="41"/>
      <c r="F55" s="48">
        <v>0</v>
      </c>
      <c r="G55" s="46"/>
      <c r="H55" s="46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20" ht="17.25" x14ac:dyDescent="0.3">
      <c r="A56" s="37" t="s">
        <v>69</v>
      </c>
      <c r="B56" s="38">
        <v>51000</v>
      </c>
      <c r="C56" s="38">
        <v>12821190.109999999</v>
      </c>
      <c r="D56" s="46"/>
      <c r="E56" s="38"/>
      <c r="F56" s="48">
        <v>2528131.83</v>
      </c>
      <c r="G56" s="58"/>
      <c r="H56" s="58"/>
      <c r="I56" s="59">
        <v>141393.5</v>
      </c>
      <c r="J56" s="41"/>
      <c r="K56" s="38"/>
      <c r="L56" s="38"/>
      <c r="M56" s="38"/>
      <c r="N56" s="38"/>
      <c r="O56" s="38"/>
      <c r="P56" s="40">
        <f t="shared" si="0"/>
        <v>2669525.33</v>
      </c>
    </row>
    <row r="57" spans="1:20" ht="17.25" x14ac:dyDescent="0.3">
      <c r="A57" s="37" t="s">
        <v>70</v>
      </c>
      <c r="B57" s="38"/>
      <c r="C57" s="38"/>
      <c r="D57" s="46"/>
      <c r="E57" s="41"/>
      <c r="F57" s="46"/>
      <c r="G57" s="46"/>
      <c r="H57" s="5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20" ht="17.25" x14ac:dyDescent="0.3">
      <c r="A58" s="37" t="s">
        <v>71</v>
      </c>
      <c r="B58" s="38"/>
      <c r="C58" s="38"/>
      <c r="D58" s="46"/>
      <c r="E58" s="41"/>
      <c r="F58" s="46"/>
      <c r="G58" s="46"/>
      <c r="H58" s="46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20" ht="17.25" x14ac:dyDescent="0.3">
      <c r="A59" s="37" t="s">
        <v>72</v>
      </c>
      <c r="B59" s="38">
        <v>2560000</v>
      </c>
      <c r="C59" s="38">
        <v>19702349.989999998</v>
      </c>
      <c r="D59" s="46"/>
      <c r="E59" s="41"/>
      <c r="F59" s="48">
        <v>1834523.4</v>
      </c>
      <c r="G59" s="46"/>
      <c r="H59" s="48">
        <v>8378995.1900000004</v>
      </c>
      <c r="I59" s="41"/>
      <c r="J59" s="41"/>
      <c r="K59" s="41"/>
      <c r="L59" s="41"/>
      <c r="M59" s="41"/>
      <c r="N59" s="41"/>
      <c r="O59" s="41"/>
      <c r="P59" s="40">
        <f t="shared" si="0"/>
        <v>10213518.59</v>
      </c>
    </row>
    <row r="60" spans="1:20" ht="17.25" x14ac:dyDescent="0.3">
      <c r="A60" s="37" t="s">
        <v>73</v>
      </c>
      <c r="B60" s="38"/>
      <c r="C60" s="38">
        <v>0</v>
      </c>
      <c r="D60" s="46"/>
      <c r="E60" s="41"/>
      <c r="F60" s="46"/>
      <c r="G60" s="46"/>
      <c r="H60" s="46"/>
      <c r="I60" s="41"/>
      <c r="J60" s="41"/>
      <c r="K60" s="41"/>
      <c r="L60" s="41"/>
      <c r="M60" s="41"/>
      <c r="N60" s="41"/>
      <c r="O60" s="41"/>
      <c r="P60" s="40">
        <f t="shared" si="0"/>
        <v>0</v>
      </c>
      <c r="R60" s="9">
        <f>SUM(B52:B60)</f>
        <v>8156000</v>
      </c>
      <c r="S60" s="9">
        <f>SUM(C52:C60)</f>
        <v>112475694.39999999</v>
      </c>
      <c r="T60" s="9">
        <f>SUM(P52:P60)</f>
        <v>56751999.679999992</v>
      </c>
    </row>
    <row r="61" spans="1:20" ht="17.25" x14ac:dyDescent="0.3">
      <c r="A61" s="34" t="s">
        <v>74</v>
      </c>
      <c r="B61" s="38"/>
      <c r="C61" s="38"/>
      <c r="D61" s="46"/>
      <c r="E61" s="41"/>
      <c r="F61" s="46"/>
      <c r="G61" s="46"/>
      <c r="H61" s="46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20" ht="17.25" x14ac:dyDescent="0.3">
      <c r="A62" s="37" t="s">
        <v>75</v>
      </c>
      <c r="B62" s="38">
        <v>2140000</v>
      </c>
      <c r="C62" s="38">
        <v>17140000</v>
      </c>
      <c r="D62" s="46"/>
      <c r="E62" s="41"/>
      <c r="F62" s="48">
        <v>2138125.94</v>
      </c>
      <c r="G62" s="57">
        <v>288595.11</v>
      </c>
      <c r="H62" s="48">
        <v>-288595.11</v>
      </c>
      <c r="I62" s="41"/>
      <c r="J62" s="38"/>
      <c r="K62" s="41"/>
      <c r="L62" s="41"/>
      <c r="M62" s="38"/>
      <c r="N62" s="41"/>
      <c r="O62" s="41"/>
      <c r="P62" s="40">
        <f t="shared" si="0"/>
        <v>2138125.94</v>
      </c>
    </row>
    <row r="63" spans="1:20" ht="17.25" x14ac:dyDescent="0.3">
      <c r="A63" s="37" t="s">
        <v>76</v>
      </c>
      <c r="B63" s="38"/>
      <c r="C63" s="38"/>
      <c r="D63" s="46"/>
      <c r="E63" s="41"/>
      <c r="F63" s="46"/>
      <c r="G63" s="46"/>
      <c r="H63" s="5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20" ht="17.25" x14ac:dyDescent="0.3">
      <c r="A64" s="37" t="s">
        <v>77</v>
      </c>
      <c r="B64" s="38"/>
      <c r="C64" s="38"/>
      <c r="D64" s="46"/>
      <c r="E64" s="41"/>
      <c r="F64" s="46"/>
      <c r="G64" s="46"/>
      <c r="H64" s="46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20" ht="34.5" x14ac:dyDescent="0.3">
      <c r="A65" s="45" t="s">
        <v>78</v>
      </c>
      <c r="B65" s="38"/>
      <c r="C65" s="38"/>
      <c r="D65" s="46"/>
      <c r="E65" s="41"/>
      <c r="F65" s="46"/>
      <c r="G65" s="46"/>
      <c r="H65" s="46"/>
      <c r="I65" s="41"/>
      <c r="J65" s="41"/>
      <c r="K65" s="41"/>
      <c r="L65" s="41"/>
      <c r="M65" s="41"/>
      <c r="N65" s="41"/>
      <c r="O65" s="41"/>
      <c r="P65" s="40">
        <f t="shared" si="0"/>
        <v>0</v>
      </c>
      <c r="R65" s="9">
        <f>SUM(B62:B65)</f>
        <v>2140000</v>
      </c>
      <c r="S65" s="9">
        <f>SUM(C62:C65)</f>
        <v>17140000</v>
      </c>
      <c r="T65" s="9">
        <f>SUM(P62:P65)</f>
        <v>2138125.94</v>
      </c>
    </row>
    <row r="66" spans="1:20" ht="17.25" x14ac:dyDescent="0.3">
      <c r="A66" s="34" t="s">
        <v>79</v>
      </c>
      <c r="B66" s="38"/>
      <c r="C66" s="38"/>
      <c r="D66" s="46"/>
      <c r="E66" s="41"/>
      <c r="F66" s="46"/>
      <c r="G66" s="46"/>
      <c r="H66" s="46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20" ht="17.25" x14ac:dyDescent="0.3">
      <c r="A67" s="37" t="s">
        <v>80</v>
      </c>
      <c r="B67" s="38"/>
      <c r="C67" s="38"/>
      <c r="D67" s="46"/>
      <c r="E67" s="41"/>
      <c r="F67" s="46"/>
      <c r="G67" s="46"/>
      <c r="H67" s="46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20" ht="17.25" x14ac:dyDescent="0.3">
      <c r="A68" s="37" t="s">
        <v>81</v>
      </c>
      <c r="B68" s="38"/>
      <c r="C68" s="38"/>
      <c r="D68" s="46"/>
      <c r="E68" s="41"/>
      <c r="F68" s="46"/>
      <c r="G68" s="46"/>
      <c r="H68" s="46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20" ht="17.25" x14ac:dyDescent="0.3">
      <c r="A69" s="34" t="s">
        <v>82</v>
      </c>
      <c r="B69" s="38"/>
      <c r="C69" s="38"/>
      <c r="D69" s="46"/>
      <c r="E69" s="41"/>
      <c r="F69" s="46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20" ht="17.25" x14ac:dyDescent="0.3">
      <c r="A70" s="37" t="s">
        <v>83</v>
      </c>
      <c r="B70" s="38"/>
      <c r="C70" s="38"/>
      <c r="D70" s="46"/>
      <c r="E70" s="41"/>
      <c r="F70" s="46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20" ht="17.25" x14ac:dyDescent="0.3">
      <c r="A71" s="37" t="s">
        <v>84</v>
      </c>
      <c r="B71" s="38"/>
      <c r="C71" s="38"/>
      <c r="D71" s="46"/>
      <c r="E71" s="41"/>
      <c r="F71" s="46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20" ht="17.25" x14ac:dyDescent="0.3">
      <c r="A72" s="37" t="s">
        <v>85</v>
      </c>
      <c r="B72" s="38"/>
      <c r="C72" s="38"/>
      <c r="D72" s="46"/>
      <c r="E72" s="41"/>
      <c r="F72" s="46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20" ht="17.25" x14ac:dyDescent="0.3">
      <c r="A73" s="31" t="s">
        <v>86</v>
      </c>
      <c r="B73" s="38"/>
      <c r="C73" s="38"/>
      <c r="D73" s="46"/>
      <c r="E73" s="41"/>
      <c r="F73" s="46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20" ht="17.25" x14ac:dyDescent="0.3">
      <c r="A74" s="34" t="s">
        <v>87</v>
      </c>
      <c r="B74" s="38"/>
      <c r="C74" s="38"/>
      <c r="D74" s="46"/>
      <c r="E74" s="41"/>
      <c r="F74" s="46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20" ht="17.25" x14ac:dyDescent="0.3">
      <c r="A75" s="37" t="s">
        <v>88</v>
      </c>
      <c r="B75" s="38"/>
      <c r="C75" s="38"/>
      <c r="D75" s="46"/>
      <c r="E75" s="41"/>
      <c r="F75" s="46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20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20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20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20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20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21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" si="2">SUM(D10:D81)</f>
        <v>1659250882</v>
      </c>
      <c r="E82" s="30">
        <f t="shared" ref="E82:P82" si="3">SUM(E10:E81)</f>
        <v>1718345667.3099999</v>
      </c>
      <c r="F82" s="30">
        <f t="shared" si="3"/>
        <v>1751322732.3800001</v>
      </c>
      <c r="G82" s="30">
        <f t="shared" si="3"/>
        <v>1695367539.04</v>
      </c>
      <c r="H82" s="30">
        <f t="shared" si="3"/>
        <v>1741450253.0100002</v>
      </c>
      <c r="I82" s="30">
        <f t="shared" si="3"/>
        <v>1729248818.24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10294985891.980001</v>
      </c>
      <c r="R82" s="11">
        <f>SUM(R10:R80)</f>
        <v>21400400819</v>
      </c>
      <c r="S82" s="11">
        <f>SUM(S10:S80)</f>
        <v>21737415441.280003</v>
      </c>
      <c r="T82" s="11">
        <f>SUM(T10:T80)</f>
        <v>10294985891.980001</v>
      </c>
    </row>
    <row r="83" spans="1:21" ht="17.25" x14ac:dyDescent="0.3">
      <c r="A83" s="5"/>
      <c r="B83" s="5"/>
      <c r="C83" s="5" t="s">
        <v>96</v>
      </c>
      <c r="D83" s="4"/>
      <c r="E83" s="50">
        <f>+E82-[1]RefCCPCuenta!$C$3</f>
        <v>0</v>
      </c>
      <c r="F83" s="7">
        <f>+F82-'[2]P3 Ejecucion '!$D$7</f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f>+P82-'[3]P3 Ejecucion '!$N$7</f>
        <v>0</v>
      </c>
      <c r="T83" s="9">
        <f>+T82-P82</f>
        <v>0</v>
      </c>
    </row>
    <row r="84" spans="1:21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21" ht="15.75" x14ac:dyDescent="0.25">
      <c r="A86" t="s">
        <v>106</v>
      </c>
      <c r="B86" s="13"/>
      <c r="C86" s="18">
        <f>+C82-[4]Gastos!$F$84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21" ht="46.5" customHeight="1" x14ac:dyDescent="0.25">
      <c r="A87" t="s">
        <v>107</v>
      </c>
      <c r="B87" s="13"/>
      <c r="C87" s="13">
        <f>+C82-21737415441.28</f>
        <v>0</v>
      </c>
      <c r="E87" s="18"/>
      <c r="F87" s="62" t="s">
        <v>101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T87" s="61">
        <f>+T82/S82</f>
        <v>0.47360671372317403</v>
      </c>
      <c r="U87" s="61"/>
    </row>
    <row r="88" spans="1:21" ht="2.25" customHeight="1" x14ac:dyDescent="0.25">
      <c r="B88" s="13"/>
      <c r="C88" s="13"/>
      <c r="E88" s="18"/>
      <c r="F88" s="18"/>
      <c r="G88" s="18"/>
      <c r="H88" s="13"/>
      <c r="M88" s="21" t="s">
        <v>97</v>
      </c>
      <c r="T88" s="61"/>
      <c r="U88" s="61"/>
    </row>
    <row r="89" spans="1:21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21" ht="15.75" hidden="1" customHeight="1" x14ac:dyDescent="0.25">
      <c r="B90" s="13"/>
      <c r="C90" s="13"/>
      <c r="E90" s="18"/>
      <c r="F90" s="18"/>
      <c r="G90" s="18"/>
      <c r="H90" s="13"/>
    </row>
    <row r="91" spans="1:21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21" ht="15.75" x14ac:dyDescent="0.25">
      <c r="A92" s="64"/>
      <c r="B92" s="64"/>
      <c r="C92" s="13"/>
      <c r="E92" s="18"/>
      <c r="F92" s="18"/>
      <c r="G92" s="18"/>
      <c r="H92" s="13"/>
    </row>
    <row r="93" spans="1:21" ht="15.75" x14ac:dyDescent="0.25">
      <c r="A93" s="65" t="s">
        <v>102</v>
      </c>
      <c r="B93" s="65"/>
      <c r="C93" s="13"/>
      <c r="E93" s="18"/>
      <c r="F93" s="18"/>
      <c r="G93" s="18"/>
      <c r="H93" s="13"/>
      <c r="L93" s="13"/>
    </row>
    <row r="94" spans="1:21" ht="20.25" customHeight="1" x14ac:dyDescent="0.25">
      <c r="A94" s="65" t="s">
        <v>103</v>
      </c>
      <c r="B94" s="65"/>
      <c r="C94" s="13"/>
      <c r="E94" s="18"/>
      <c r="F94" s="18"/>
      <c r="G94" s="18"/>
      <c r="H94" s="13"/>
      <c r="L94" s="13"/>
    </row>
    <row r="95" spans="1:21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7" ht="18" x14ac:dyDescent="0.25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15.75" customHeight="1" x14ac:dyDescent="0.25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5.75" customHeight="1" x14ac:dyDescent="0.25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72" t="s">
        <v>4</v>
      </c>
      <c r="B6" s="74" t="s">
        <v>5</v>
      </c>
      <c r="C6" s="74" t="s">
        <v>6</v>
      </c>
      <c r="D6" s="76" t="s">
        <v>7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7" ht="15.75" x14ac:dyDescent="0.25">
      <c r="A7" s="73"/>
      <c r="B7" s="75"/>
      <c r="C7" s="75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62" t="s">
        <v>101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64"/>
      <c r="B92" s="64"/>
      <c r="C92" s="13"/>
      <c r="E92" s="18"/>
      <c r="F92" s="18"/>
      <c r="G92" s="18"/>
      <c r="H92" s="13"/>
    </row>
    <row r="93" spans="1:16" ht="15.75" x14ac:dyDescent="0.25">
      <c r="A93" s="65" t="s">
        <v>102</v>
      </c>
      <c r="B93" s="65"/>
      <c r="C93" s="13"/>
      <c r="E93" s="18"/>
      <c r="F93" s="18"/>
      <c r="G93" s="18"/>
      <c r="H93" s="13"/>
      <c r="L93" s="13"/>
    </row>
    <row r="94" spans="1:16" ht="20.25" customHeight="1" x14ac:dyDescent="0.25">
      <c r="A94" s="65" t="s">
        <v>103</v>
      </c>
      <c r="B94" s="65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2024-06-11T13:59:16Z</cp:lastPrinted>
  <dcterms:created xsi:type="dcterms:W3CDTF">2024-02-02T19:02:39Z</dcterms:created>
  <dcterms:modified xsi:type="dcterms:W3CDTF">2024-07-10T18:57:07Z</dcterms:modified>
</cp:coreProperties>
</file>