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3.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never" defaultThemeVersion="124226"/>
  <mc:AlternateContent xmlns:mc="http://schemas.openxmlformats.org/markup-compatibility/2006">
    <mc:Choice Requires="x15">
      <x15ac:absPath xmlns:x15ac="http://schemas.microsoft.com/office/spreadsheetml/2010/11/ac" url="C:\Users\Jay\Documents\uploaddox_muse\"/>
    </mc:Choice>
  </mc:AlternateContent>
  <xr:revisionPtr revIDLastSave="0" documentId="8_{4BEC1552-A606-4D2B-9826-F1A48B99A595}" xr6:coauthVersionLast="47" xr6:coauthVersionMax="47" xr10:uidLastSave="{00000000-0000-0000-0000-000000000000}"/>
  <bookViews>
    <workbookView xWindow="-120" yWindow="-120" windowWidth="29040" windowHeight="15840" tabRatio="598" xr2:uid="{00000000-000D-0000-FFFF-FFFF00000000}"/>
  </bookViews>
  <sheets>
    <sheet name="TRANSPARENCIA" sheetId="3" r:id="rId1"/>
    <sheet name="DATA VALIDATION" sheetId="2" state="hidden" r:id="rId2"/>
    <sheet name="P-TRANSP." sheetId="7" state="hidden" r:id="rId3"/>
    <sheet name="SGC-2" sheetId="9" state="hidden" r:id="rId4"/>
    <sheet name="PIVOT" sheetId="4" state="hidden" r:id="rId5"/>
  </sheets>
  <definedNames>
    <definedName name="ano_2">ano[Año]</definedName>
    <definedName name="Meses">'DATA VALIDATION'!$B$28:$C$39</definedName>
    <definedName name="Solicitud_tiempo">'DATA VALIDATION'!$B$5:$C$22</definedName>
    <definedName name="tiempo">'DATA VALIDATION'!#REF!</definedName>
    <definedName name="Tiempo2">'DATA VALIDATION'!#REF!</definedName>
    <definedName name="Tiempo3">'DATA VALIDATION'!$B$6:$C$9</definedName>
  </definedNames>
  <calcPr calcId="191029"/>
  <pivotCaches>
    <pivotCache cacheId="0" r:id="rId6"/>
    <pivotCache cacheId="1" r:id="rId7"/>
    <pivotCache cacheId="2"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3" l="1"/>
  <c r="H34" i="3" l="1"/>
  <c r="G110" i="2" l="1"/>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L25" i="2"/>
  <c r="L38" i="2" s="1"/>
  <c r="M10" i="2"/>
  <c r="L10" i="2"/>
  <c r="K10" i="2"/>
  <c r="J10" i="2"/>
  <c r="I10" i="2"/>
  <c r="H10" i="2"/>
  <c r="L34" i="3"/>
  <c r="K34" i="3"/>
  <c r="J34" i="3"/>
  <c r="I34" i="3"/>
  <c r="G34" i="3"/>
  <c r="L33" i="3"/>
  <c r="K33" i="3"/>
  <c r="J33" i="3"/>
  <c r="I33" i="3"/>
  <c r="H33" i="3"/>
  <c r="G33" i="3"/>
  <c r="L32" i="3"/>
  <c r="K32" i="3"/>
  <c r="J32" i="3"/>
  <c r="I32" i="3"/>
  <c r="H32" i="3"/>
  <c r="G32" i="3"/>
  <c r="L31" i="3"/>
  <c r="K31" i="3"/>
  <c r="J31" i="3"/>
  <c r="I31" i="3"/>
  <c r="H31" i="3"/>
  <c r="L30" i="3"/>
  <c r="K30" i="3"/>
  <c r="J30" i="3"/>
  <c r="I30" i="3"/>
  <c r="G30" i="3"/>
  <c r="L29" i="3"/>
  <c r="K29" i="3"/>
  <c r="J29" i="3"/>
  <c r="I29" i="3"/>
  <c r="H29" i="3"/>
  <c r="G29" i="3"/>
  <c r="L28" i="3"/>
  <c r="K28" i="3"/>
  <c r="J28" i="3"/>
  <c r="I28" i="3"/>
  <c r="H28" i="3"/>
  <c r="G28" i="3"/>
  <c r="L27" i="3"/>
  <c r="K27" i="3"/>
  <c r="J27" i="3"/>
  <c r="I27" i="3"/>
  <c r="H27" i="3"/>
  <c r="G27" i="3"/>
  <c r="L29" i="2" l="1"/>
  <c r="B9" i="3" s="1"/>
  <c r="B18" i="3"/>
  <c r="L27" i="2"/>
  <c r="B7" i="3" s="1"/>
  <c r="L31" i="2"/>
  <c r="B11" i="3" s="1"/>
  <c r="L35" i="2"/>
  <c r="B15" i="3" s="1"/>
  <c r="L28" i="2"/>
  <c r="B8" i="3" s="1"/>
  <c r="L32" i="2"/>
  <c r="B12" i="3" s="1"/>
  <c r="L36" i="2"/>
  <c r="L33" i="2"/>
  <c r="B13" i="3" s="1"/>
  <c r="L37" i="2"/>
  <c r="L30" i="2"/>
  <c r="B10" i="3" s="1"/>
  <c r="L34" i="2"/>
  <c r="B14" i="3" s="1"/>
  <c r="H9" i="2" l="1"/>
  <c r="H7" i="2"/>
  <c r="B16" i="3"/>
  <c r="H8" i="2"/>
  <c r="B17" i="3"/>
  <c r="I8" i="2" l="1"/>
  <c r="K9" i="2"/>
  <c r="M9" i="2"/>
  <c r="J9" i="2"/>
  <c r="L9" i="2"/>
  <c r="I9" i="2"/>
  <c r="J7" i="2"/>
  <c r="I7" i="2"/>
  <c r="C19" i="3" l="1"/>
  <c r="L8" i="2"/>
  <c r="K8" i="2"/>
  <c r="F19" i="3"/>
  <c r="L7" i="2"/>
  <c r="E19" i="3"/>
  <c r="K7" i="2"/>
  <c r="M8" i="2"/>
  <c r="M7" i="2"/>
  <c r="G19" i="3"/>
  <c r="D19" i="3"/>
  <c r="J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Teresa Garces</author>
  </authors>
  <commentList>
    <comment ref="U4" authorId="0" shapeId="0" xr:uid="{00000000-0006-0000-0200-000001000000}">
      <text>
        <r>
          <rPr>
            <b/>
            <sz val="8"/>
            <color indexed="81"/>
            <rFont val="Tahoma"/>
            <family val="2"/>
          </rPr>
          <t>Teresa Garces:</t>
        </r>
        <r>
          <rPr>
            <sz val="8"/>
            <color indexed="81"/>
            <rFont val="Tahoma"/>
            <family val="2"/>
          </rPr>
          <t xml:space="preserve">
Días feriados entre las fechas de solicitud y las de entrega. NO COLOCAR FINES DE SEMANA</t>
        </r>
      </text>
    </comment>
  </commentList>
</comments>
</file>

<file path=xl/sharedStrings.xml><?xml version="1.0" encoding="utf-8"?>
<sst xmlns="http://schemas.openxmlformats.org/spreadsheetml/2006/main" count="280" uniqueCount="104">
  <si>
    <t>Base de Datos</t>
  </si>
  <si>
    <t>Recursos Humanos</t>
  </si>
  <si>
    <t>Página Web</t>
  </si>
  <si>
    <t>Rechazada</t>
  </si>
  <si>
    <t>Procede</t>
  </si>
  <si>
    <t>Row Labels</t>
  </si>
  <si>
    <t>Grand Total</t>
  </si>
  <si>
    <t>Column Labels</t>
  </si>
  <si>
    <t>Count of Tiempo estipulado</t>
  </si>
  <si>
    <t>Dias feriados</t>
  </si>
  <si>
    <t>Feriados</t>
  </si>
  <si>
    <r>
      <t xml:space="preserve">Días feriados
</t>
    </r>
    <r>
      <rPr>
        <b/>
        <sz val="10"/>
        <color theme="1"/>
        <rFont val="Calibri"/>
        <family val="2"/>
        <scheme val="minor"/>
      </rPr>
      <t>(MES/DIA/AÑO)</t>
    </r>
  </si>
  <si>
    <t>MES</t>
  </si>
  <si>
    <t>Referida</t>
  </si>
  <si>
    <t xml:space="preserve">Enero </t>
  </si>
  <si>
    <t>Febrero</t>
  </si>
  <si>
    <t>Marzo</t>
  </si>
  <si>
    <t>Abril</t>
  </si>
  <si>
    <t>Mayo</t>
  </si>
  <si>
    <t>Junio</t>
  </si>
  <si>
    <t>Julio</t>
  </si>
  <si>
    <t>Agosto</t>
  </si>
  <si>
    <t>Septiembre</t>
  </si>
  <si>
    <t>Octubre</t>
  </si>
  <si>
    <t>Noviembre</t>
  </si>
  <si>
    <t>Diciembre</t>
  </si>
  <si>
    <t>A TIEMPO</t>
  </si>
  <si>
    <t>MESES</t>
  </si>
  <si>
    <t>SOLICITUDES RECIBIDAS</t>
  </si>
  <si>
    <t>SOLICITUDES RESPONDIDAS</t>
  </si>
  <si>
    <t>ANTES DE 10 DIAS</t>
  </si>
  <si>
    <t xml:space="preserve"> DE 10 A  15 DIAS </t>
  </si>
  <si>
    <t>REFERIDAS</t>
  </si>
  <si>
    <t>RECHAZADAS</t>
  </si>
  <si>
    <t>TOTAL</t>
  </si>
  <si>
    <t>Mes</t>
  </si>
  <si>
    <t>Año</t>
  </si>
  <si>
    <t>Mes y Año</t>
  </si>
  <si>
    <t>Base de Datos Total</t>
  </si>
  <si>
    <t>A TIEMPO Total</t>
  </si>
  <si>
    <t xml:space="preserve"> </t>
  </si>
  <si>
    <t>TRIMESTRE:</t>
  </si>
  <si>
    <r>
      <rPr>
        <b/>
        <sz val="10"/>
        <color theme="1"/>
        <rFont val="Calibri"/>
        <family val="2"/>
        <scheme val="minor"/>
      </rPr>
      <t>REPÚBLICA DOMINICANA</t>
    </r>
    <r>
      <rPr>
        <b/>
        <sz val="11"/>
        <color theme="1"/>
        <rFont val="Calibri"/>
        <family val="2"/>
        <scheme val="minor"/>
      </rPr>
      <t xml:space="preserve">:
CANTIDAD DE SOLICITUDES RECIBIDAS Y RESPONDIDAS A TRAVÉS DE LA OFICINA DE ACCESO A LA INFORMACIÓN (OAI)                    </t>
    </r>
    <r>
      <rPr>
        <b/>
        <sz val="14"/>
        <color theme="1"/>
        <rFont val="Calibri"/>
        <family val="2"/>
        <scheme val="minor"/>
      </rPr>
      <t xml:space="preserve">TSS  </t>
    </r>
  </si>
  <si>
    <t xml:space="preserve">Count of Respuesta </t>
  </si>
  <si>
    <t>Diferida</t>
  </si>
  <si>
    <t>15 días</t>
  </si>
  <si>
    <t>5 días</t>
  </si>
  <si>
    <t>Clasificación solicitud</t>
  </si>
  <si>
    <t>Días de Respuesta</t>
  </si>
  <si>
    <t>Áreas de la TSS</t>
  </si>
  <si>
    <t>DE 10 A 15 DIAS</t>
  </si>
  <si>
    <t>(blank)</t>
  </si>
  <si>
    <t>            Cerrada-Completada</t>
  </si>
  <si>
    <r>
      <t xml:space="preserve">         </t>
    </r>
    <r>
      <rPr>
        <b/>
        <sz val="11"/>
        <color theme="1"/>
        <rFont val="Calibri"/>
        <family val="2"/>
        <scheme val="minor"/>
      </rPr>
      <t>Suspendida (detiene el conteo de los días)</t>
    </r>
  </si>
  <si>
    <t>En Proceso -</t>
  </si>
  <si>
    <t>En Proceso -Recibida</t>
  </si>
  <si>
    <t>En Proceso -en espera del departamento correspondiente</t>
  </si>
  <si>
    <t>En Proceso-Preparando documentos</t>
  </si>
  <si>
    <t>En Proceso-Disponible para la entrega</t>
  </si>
  <si>
    <r>
      <t>Cerrada-</t>
    </r>
    <r>
      <rPr>
        <sz val="11"/>
        <color theme="1"/>
        <rFont val="Calibri"/>
        <family val="2"/>
        <scheme val="minor"/>
      </rPr>
      <t>Entregada en la oficina</t>
    </r>
  </si>
  <si>
    <t>Cerrada-plazo de contacto vencido</t>
  </si>
  <si>
    <t>Cerrada-Remitida a otra institución</t>
  </si>
  <si>
    <t>Cerrada-Rechazada</t>
  </si>
  <si>
    <t>Cerrada-enviada por correo</t>
  </si>
  <si>
    <t>Suspendida-Solicitud Incompleta</t>
  </si>
  <si>
    <t>Suspendida-En espera de pago</t>
  </si>
  <si>
    <t>Suspendida-Caso de inconformidad abierto (mediación con DIGEIG)</t>
  </si>
  <si>
    <t>Suspendida-Ciudadano no contactado</t>
  </si>
  <si>
    <t>En Proceso-recopilando información</t>
  </si>
  <si>
    <t>3 días</t>
  </si>
  <si>
    <t>Dirección de Asistencia al Empleador</t>
  </si>
  <si>
    <t>Dirección Jurídica</t>
  </si>
  <si>
    <t>Dirección de Tecnologías de la Información y Comunicación</t>
  </si>
  <si>
    <t>Dirección Administrativa</t>
  </si>
  <si>
    <t>Dirección de Recursos Humanos</t>
  </si>
  <si>
    <t>Dirección de Finanzas</t>
  </si>
  <si>
    <t>Dirección de Planificación y Desarrollo</t>
  </si>
  <si>
    <t>Dirección de Supervisión y auditoría</t>
  </si>
  <si>
    <t>Oficina de Acceso a la Información</t>
  </si>
  <si>
    <t>Departamento de Control y Análisis de las Operaciones</t>
  </si>
  <si>
    <t>Departamento de Fiscalización Interna</t>
  </si>
  <si>
    <t>Tiempo por tipo</t>
  </si>
  <si>
    <t>Estatus de la Respuesta</t>
  </si>
  <si>
    <t>Prorroga Excepcional</t>
  </si>
  <si>
    <t>No procede</t>
  </si>
  <si>
    <t xml:space="preserve">Rechazada </t>
  </si>
  <si>
    <t>Respuesta</t>
  </si>
  <si>
    <t>Otros</t>
  </si>
  <si>
    <t>(blank) Total</t>
  </si>
  <si>
    <t>Prorroga</t>
  </si>
  <si>
    <t>(Multiple Items)</t>
  </si>
  <si>
    <t>Prorroga Total</t>
  </si>
  <si>
    <t>Enero  2024</t>
  </si>
  <si>
    <t>Enero  2024 Total</t>
  </si>
  <si>
    <t/>
  </si>
  <si>
    <t xml:space="preserve"> Total</t>
  </si>
  <si>
    <t>Febrero 2024</t>
  </si>
  <si>
    <t>Febrero 2024 Total</t>
  </si>
  <si>
    <t>Marzo 2024</t>
  </si>
  <si>
    <t>Marzo 2024 Total</t>
  </si>
  <si>
    <t>Abril 2024</t>
  </si>
  <si>
    <t>Abril 2024 Total</t>
  </si>
  <si>
    <t>Mayo 2024</t>
  </si>
  <si>
    <t>Mayo 2024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</si>
</sst>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m/yyyy"/>
  </numFmts>
  <fonts count="12" x14ac:knownFonts="1">
    <font>
      <sz val="11"/>
      <color theme="1"/>
      <name val="Calibri"/>
      <family val="2"/>
      <scheme val="minor"/>
    </font>
    <font>
      <b/>
      <sz val="11"/>
      <color theme="1"/>
      <name val="Calibri"/>
      <family val="2"/>
      <scheme val="minor"/>
    </font>
    <font>
      <b/>
      <sz val="10"/>
      <color theme="1"/>
      <name val="Calibri"/>
      <family val="2"/>
      <scheme val="minor"/>
    </font>
    <font>
      <sz val="8"/>
      <color indexed="81"/>
      <name val="Tahoma"/>
      <family val="2"/>
    </font>
    <font>
      <b/>
      <sz val="8"/>
      <color indexed="81"/>
      <name val="Tahoma"/>
      <family val="2"/>
    </font>
    <font>
      <b/>
      <sz val="14"/>
      <color theme="1"/>
      <name val="Calibri"/>
      <family val="2"/>
      <scheme val="minor"/>
    </font>
    <font>
      <b/>
      <sz val="11"/>
      <name val="Calibri"/>
      <family val="2"/>
      <scheme val="minor"/>
    </font>
    <font>
      <b/>
      <sz val="11"/>
      <color theme="0"/>
      <name val="Calibri"/>
      <family val="2"/>
      <scheme val="minor"/>
    </font>
    <font>
      <sz val="11"/>
      <color theme="0"/>
      <name val="Calibri"/>
      <family val="2"/>
      <scheme val="minor"/>
    </font>
    <font>
      <sz val="11"/>
      <name val="Calibri"/>
      <family val="2"/>
      <scheme val="minor"/>
    </font>
    <font>
      <sz val="8"/>
      <color rgb="FF000000"/>
      <name val="Tahoma"/>
      <family val="2"/>
    </font>
    <font>
      <sz val="11"/>
      <color rgb="FFFF0000"/>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0"/>
        <bgColor indexed="64"/>
      </patternFill>
    </fill>
    <fill>
      <patternFill patternType="solid">
        <fgColor theme="4" tint="-0.499984740745262"/>
        <bgColor indexed="64"/>
      </patternFill>
    </fill>
    <fill>
      <patternFill patternType="solid">
        <fgColor theme="3" tint="-0.49998474074526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s>
  <cellStyleXfs count="1">
    <xf numFmtId="0" fontId="0" fillId="0" borderId="0"/>
  </cellStyleXfs>
  <cellXfs count="53">
    <xf numFmtId="0" fontId="0" fillId="0" borderId="0" xfId="0"/>
    <xf numFmtId="14"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vertical="center"/>
    </xf>
    <xf numFmtId="1" fontId="0" fillId="0" borderId="0" xfId="0" applyNumberFormat="1" applyAlignment="1">
      <alignment horizontal="left"/>
    </xf>
    <xf numFmtId="0" fontId="0" fillId="0" borderId="0" xfId="0" applyAlignment="1">
      <alignment horizontal="left" indent="2"/>
    </xf>
    <xf numFmtId="0" fontId="8" fillId="6" borderId="0" xfId="0" applyFont="1" applyFill="1" applyAlignment="1">
      <alignment horizontal="center" vertical="center"/>
    </xf>
    <xf numFmtId="0" fontId="1" fillId="0" borderId="0" xfId="0" applyFont="1" applyAlignment="1">
      <alignment horizontal="center" wrapText="1"/>
    </xf>
    <xf numFmtId="0" fontId="7" fillId="3" borderId="10" xfId="0" applyFont="1" applyFill="1" applyBorder="1" applyAlignment="1">
      <alignment horizontal="center" vertical="center"/>
    </xf>
    <xf numFmtId="0" fontId="7" fillId="3" borderId="2" xfId="0" applyFont="1" applyFill="1" applyBorder="1" applyAlignment="1">
      <alignment horizontal="center" vertical="center"/>
    </xf>
    <xf numFmtId="0" fontId="1" fillId="4" borderId="2" xfId="0" applyFont="1" applyFill="1" applyBorder="1" applyAlignment="1">
      <alignment horizontal="center"/>
    </xf>
    <xf numFmtId="0" fontId="1" fillId="4" borderId="11" xfId="0" applyFont="1" applyFill="1" applyBorder="1" applyAlignment="1">
      <alignment horizontal="center"/>
    </xf>
    <xf numFmtId="0" fontId="1" fillId="4" borderId="7" xfId="0" applyFont="1" applyFill="1" applyBorder="1"/>
    <xf numFmtId="0" fontId="0" fillId="5" borderId="6" xfId="0" applyFill="1" applyBorder="1" applyAlignment="1">
      <alignment horizontal="center" vertical="center"/>
    </xf>
    <xf numFmtId="0" fontId="7" fillId="3" borderId="3" xfId="0" applyFont="1" applyFill="1" applyBorder="1"/>
    <xf numFmtId="0" fontId="7" fillId="3" borderId="4" xfId="0" applyFont="1" applyFill="1" applyBorder="1" applyAlignment="1">
      <alignment horizontal="center" vertical="center"/>
    </xf>
    <xf numFmtId="0" fontId="8"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2" xfId="0" applyFont="1" applyFill="1" applyBorder="1" applyAlignment="1" applyProtection="1">
      <alignment horizontal="center" vertical="center"/>
      <protection locked="0"/>
    </xf>
    <xf numFmtId="0" fontId="1" fillId="2" borderId="4" xfId="0" applyFont="1" applyFill="1" applyBorder="1" applyAlignment="1">
      <alignment horizontal="center" vertical="center" wrapText="1"/>
    </xf>
    <xf numFmtId="0" fontId="0" fillId="0" borderId="1" xfId="0" applyBorder="1" applyAlignment="1">
      <alignment horizontal="center" vertical="center" wrapText="1"/>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0" fillId="0" borderId="15" xfId="0" applyBorder="1"/>
    <xf numFmtId="14" fontId="0" fillId="0" borderId="16" xfId="0" applyNumberFormat="1" applyBorder="1"/>
    <xf numFmtId="14" fontId="0" fillId="0" borderId="17" xfId="0" applyNumberFormat="1" applyBorder="1"/>
    <xf numFmtId="0" fontId="0" fillId="0" borderId="17" xfId="0" applyBorder="1"/>
    <xf numFmtId="0" fontId="0" fillId="0" borderId="14" xfId="0" applyBorder="1"/>
    <xf numFmtId="0" fontId="0" fillId="0" borderId="18" xfId="0" applyBorder="1"/>
    <xf numFmtId="0" fontId="7" fillId="6" borderId="0" xfId="0" applyFont="1" applyFill="1" applyAlignment="1">
      <alignment horizontal="center" vertical="center"/>
    </xf>
    <xf numFmtId="0" fontId="7" fillId="6" borderId="0" xfId="0" applyFont="1" applyFill="1" applyAlignment="1">
      <alignment horizontal="center"/>
    </xf>
    <xf numFmtId="0" fontId="6" fillId="0" borderId="0" xfId="0" applyFont="1" applyAlignment="1">
      <alignment horizontal="left" vertical="center"/>
    </xf>
    <xf numFmtId="0" fontId="1" fillId="0" borderId="0" xfId="0" applyFont="1" applyAlignment="1">
      <alignment vertical="center"/>
    </xf>
    <xf numFmtId="0" fontId="7" fillId="3" borderId="1" xfId="0" applyFont="1" applyFill="1" applyBorder="1" applyAlignment="1">
      <alignment horizontal="center" vertical="center" wrapText="1"/>
    </xf>
    <xf numFmtId="0" fontId="0" fillId="0" borderId="1" xfId="0" applyBorder="1"/>
    <xf numFmtId="0" fontId="11" fillId="0" borderId="0" xfId="0" applyFont="1"/>
    <xf numFmtId="0" fontId="0" fillId="0" borderId="19" xfId="0" applyBorder="1" applyAlignment="1">
      <alignment horizontal="center"/>
    </xf>
    <xf numFmtId="0" fontId="0" fillId="5" borderId="9" xfId="0" applyFill="1" applyBorder="1" applyAlignment="1">
      <alignment horizontal="center"/>
    </xf>
    <xf numFmtId="0" fontId="0" fillId="0" borderId="0" xfId="0" applyAlignment="1">
      <alignment horizontal="left" vertical="center" indent="5"/>
    </xf>
    <xf numFmtId="0" fontId="1" fillId="0" borderId="0" xfId="0" applyFont="1" applyAlignment="1">
      <alignment horizontal="left" vertical="center" indent="5"/>
    </xf>
    <xf numFmtId="14" fontId="0" fillId="0" borderId="0" xfId="0" applyNumberFormat="1" applyAlignment="1">
      <alignment horizontal="center"/>
    </xf>
    <xf numFmtId="14" fontId="0" fillId="0" borderId="0" xfId="0" applyNumberFormat="1" applyAlignment="1">
      <alignment horizontal="center" vertical="center"/>
    </xf>
    <xf numFmtId="0" fontId="7" fillId="7" borderId="0" xfId="0" applyFont="1" applyFill="1" applyAlignment="1">
      <alignment horizontal="left" vertical="center" indent="5"/>
    </xf>
    <xf numFmtId="0" fontId="0" fillId="0" borderId="0" xfId="0" applyAlignment="1">
      <alignment horizontal="center"/>
    </xf>
    <xf numFmtId="0" fontId="1" fillId="0" borderId="0" xfId="0" applyFont="1" applyAlignment="1">
      <alignment horizontal="center" vertical="center" wrapText="1"/>
    </xf>
    <xf numFmtId="0" fontId="7" fillId="3" borderId="8" xfId="0" applyFont="1" applyFill="1" applyBorder="1" applyAlignment="1">
      <alignment horizontal="center" vertical="center"/>
    </xf>
    <xf numFmtId="0" fontId="7" fillId="3" borderId="13" xfId="0" applyFont="1" applyFill="1" applyBorder="1" applyAlignment="1">
      <alignment horizontal="center" vertical="center"/>
    </xf>
    <xf numFmtId="0" fontId="7" fillId="7" borderId="1" xfId="0" applyFont="1" applyFill="1" applyBorder="1" applyAlignment="1">
      <alignment horizontal="center"/>
    </xf>
  </cellXfs>
  <cellStyles count="1">
    <cellStyle name="Normal" xfId="0" builtinId="0"/>
  </cellStyles>
  <dxfs count="3">
    <dxf>
      <alignment horizontal="center" readingOrder="0"/>
    </dxf>
    <dxf>
      <alignment horizontal="center" readingOrder="0"/>
    </dxf>
    <dxf>
      <font>
        <b val="0"/>
        <i val="0"/>
        <strike val="0"/>
        <condense val="0"/>
        <extend val="0"/>
        <outline val="0"/>
        <shadow val="0"/>
        <u val="none"/>
        <vertAlign val="baseline"/>
        <sz val="11"/>
        <color theme="0"/>
        <name val="Calibri"/>
        <family val="2"/>
        <scheme val="minor"/>
      </font>
      <fill>
        <patternFill patternType="solid">
          <fgColor indexed="64"/>
          <bgColor theme="4" tint="-0.499984740745262"/>
        </patternFill>
      </fill>
      <alignment horizontal="center" vertical="center" textRotation="0" wrapText="0" indent="0" justifyLastLine="0" shrinkToFit="0" readingOrder="0"/>
    </dxf>
  </dxfs>
  <tableStyles count="0" defaultTableStyle="TableStyleMedium2" defaultPivotStyle="PivotStyleLight16"/>
  <colors>
    <mruColors>
      <color rgb="FF99FFCC"/>
      <color rgb="FF993300"/>
      <color rgb="FFFF9933"/>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DO"/>
              <a:t>Solicitud de Información Pública</a:t>
            </a:r>
          </a:p>
        </c:rich>
      </c:tx>
      <c:overlay val="0"/>
    </c:title>
    <c:autoTitleDeleted val="0"/>
    <c:plotArea>
      <c:layout/>
      <c:barChart>
        <c:barDir val="col"/>
        <c:grouping val="clustered"/>
        <c:varyColors val="0"/>
        <c:ser>
          <c:idx val="0"/>
          <c:order val="0"/>
          <c:tx>
            <c:strRef>
              <c:f>'DATA VALIDATION'!$I$6</c:f>
              <c:strCache>
                <c:ptCount val="1"/>
                <c:pt idx="0">
                  <c:v>SOLICITUDES RECIBIDAS</c:v>
                </c:pt>
              </c:strCache>
            </c:strRef>
          </c:tx>
          <c:invertIfNegative val="0"/>
          <c:cat>
            <c:strRef>
              <c:f>'DATA VALIDATION'!$H$7:$H$9</c:f>
              <c:strCache>
                <c:ptCount val="3"/>
                <c:pt idx="0">
                  <c:v>Octubre 2024</c:v>
                </c:pt>
                <c:pt idx="1">
                  <c:v>Noviembre 2024</c:v>
                </c:pt>
                <c:pt idx="2">
                  <c:v>Diciembre 2024</c:v>
                </c:pt>
              </c:strCache>
            </c:strRef>
          </c:cat>
          <c:val>
            <c:numRef>
              <c:f>'DATA VALIDATION'!$I$7:$I$9</c:f>
              <c:numCache>
                <c:formatCode>General</c:formatCode>
                <c:ptCount val="3"/>
                <c:pt idx="0">
                  <c:v>11</c:v>
                </c:pt>
                <c:pt idx="1">
                  <c:v>6</c:v>
                </c:pt>
                <c:pt idx="2">
                  <c:v>0</c:v>
                </c:pt>
              </c:numCache>
            </c:numRef>
          </c:val>
          <c:extLst>
            <c:ext xmlns:c16="http://schemas.microsoft.com/office/drawing/2014/chart" uri="{C3380CC4-5D6E-409C-BE32-E72D297353CC}">
              <c16:uniqueId val="{00000000-1AF4-4529-89CC-2777A7B8A1CE}"/>
            </c:ext>
          </c:extLst>
        </c:ser>
        <c:ser>
          <c:idx val="1"/>
          <c:order val="1"/>
          <c:tx>
            <c:strRef>
              <c:f>'DATA VALIDATION'!$J$6</c:f>
              <c:strCache>
                <c:ptCount val="1"/>
                <c:pt idx="0">
                  <c:v>ANTES DE 10 DIAS</c:v>
                </c:pt>
              </c:strCache>
            </c:strRef>
          </c:tx>
          <c:invertIfNegative val="0"/>
          <c:cat>
            <c:strRef>
              <c:f>'DATA VALIDATION'!$H$7:$H$9</c:f>
              <c:strCache>
                <c:ptCount val="3"/>
                <c:pt idx="0">
                  <c:v>Octubre 2024</c:v>
                </c:pt>
                <c:pt idx="1">
                  <c:v>Noviembre 2024</c:v>
                </c:pt>
                <c:pt idx="2">
                  <c:v>Diciembre 2024</c:v>
                </c:pt>
              </c:strCache>
            </c:strRef>
          </c:cat>
          <c:val>
            <c:numRef>
              <c:f>'DATA VALIDATION'!$J$7:$J$9</c:f>
              <c:numCache>
                <c:formatCode>General</c:formatCode>
                <c:ptCount val="3"/>
                <c:pt idx="0">
                  <c:v>2</c:v>
                </c:pt>
                <c:pt idx="1">
                  <c:v>3</c:v>
                </c:pt>
                <c:pt idx="2">
                  <c:v>0</c:v>
                </c:pt>
              </c:numCache>
            </c:numRef>
          </c:val>
          <c:extLst>
            <c:ext xmlns:c16="http://schemas.microsoft.com/office/drawing/2014/chart" uri="{C3380CC4-5D6E-409C-BE32-E72D297353CC}">
              <c16:uniqueId val="{00000001-1AF4-4529-89CC-2777A7B8A1CE}"/>
            </c:ext>
          </c:extLst>
        </c:ser>
        <c:ser>
          <c:idx val="2"/>
          <c:order val="2"/>
          <c:tx>
            <c:strRef>
              <c:f>'DATA VALIDATION'!$K$6</c:f>
              <c:strCache>
                <c:ptCount val="1"/>
                <c:pt idx="0">
                  <c:v> DE 10 A  15 DIAS </c:v>
                </c:pt>
              </c:strCache>
            </c:strRef>
          </c:tx>
          <c:invertIfNegative val="0"/>
          <c:cat>
            <c:strRef>
              <c:f>'DATA VALIDATION'!$H$7:$H$9</c:f>
              <c:strCache>
                <c:ptCount val="3"/>
                <c:pt idx="0">
                  <c:v>Octubre 2024</c:v>
                </c:pt>
                <c:pt idx="1">
                  <c:v>Noviembre 2024</c:v>
                </c:pt>
                <c:pt idx="2">
                  <c:v>Diciembre 2024</c:v>
                </c:pt>
              </c:strCache>
            </c:strRef>
          </c:cat>
          <c:val>
            <c:numRef>
              <c:f>'DATA VALIDATION'!$K$7:$K$9</c:f>
              <c:numCache>
                <c:formatCode>General</c:formatCode>
                <c:ptCount val="3"/>
                <c:pt idx="0">
                  <c:v>4</c:v>
                </c:pt>
                <c:pt idx="1">
                  <c:v>2</c:v>
                </c:pt>
                <c:pt idx="2">
                  <c:v>0</c:v>
                </c:pt>
              </c:numCache>
            </c:numRef>
          </c:val>
          <c:extLst>
            <c:ext xmlns:c16="http://schemas.microsoft.com/office/drawing/2014/chart" uri="{C3380CC4-5D6E-409C-BE32-E72D297353CC}">
              <c16:uniqueId val="{00000002-1AF4-4529-89CC-2777A7B8A1CE}"/>
            </c:ext>
          </c:extLst>
        </c:ser>
        <c:ser>
          <c:idx val="3"/>
          <c:order val="3"/>
          <c:tx>
            <c:strRef>
              <c:f>'DATA VALIDATION'!$L$6</c:f>
              <c:strCache>
                <c:ptCount val="1"/>
                <c:pt idx="0">
                  <c:v>REFERIDAS</c:v>
                </c:pt>
              </c:strCache>
            </c:strRef>
          </c:tx>
          <c:invertIfNegative val="0"/>
          <c:cat>
            <c:strRef>
              <c:f>'DATA VALIDATION'!$H$7:$H$9</c:f>
              <c:strCache>
                <c:ptCount val="3"/>
                <c:pt idx="0">
                  <c:v>Octubre 2024</c:v>
                </c:pt>
                <c:pt idx="1">
                  <c:v>Noviembre 2024</c:v>
                </c:pt>
                <c:pt idx="2">
                  <c:v>Diciembre 2024</c:v>
                </c:pt>
              </c:strCache>
            </c:strRef>
          </c:cat>
          <c:val>
            <c:numRef>
              <c:f>'DATA VALIDATION'!$L$7:$L$9</c:f>
              <c:numCache>
                <c:formatCode>General</c:formatCode>
                <c:ptCount val="3"/>
                <c:pt idx="0">
                  <c:v>4</c:v>
                </c:pt>
                <c:pt idx="1">
                  <c:v>1</c:v>
                </c:pt>
                <c:pt idx="2">
                  <c:v>0</c:v>
                </c:pt>
              </c:numCache>
            </c:numRef>
          </c:val>
          <c:extLst>
            <c:ext xmlns:c16="http://schemas.microsoft.com/office/drawing/2014/chart" uri="{C3380CC4-5D6E-409C-BE32-E72D297353CC}">
              <c16:uniqueId val="{00000003-1AF4-4529-89CC-2777A7B8A1CE}"/>
            </c:ext>
          </c:extLst>
        </c:ser>
        <c:ser>
          <c:idx val="4"/>
          <c:order val="4"/>
          <c:tx>
            <c:strRef>
              <c:f>'DATA VALIDATION'!$M$6</c:f>
              <c:strCache>
                <c:ptCount val="1"/>
                <c:pt idx="0">
                  <c:v>RECHAZADAS</c:v>
                </c:pt>
              </c:strCache>
            </c:strRef>
          </c:tx>
          <c:invertIfNegative val="0"/>
          <c:cat>
            <c:strRef>
              <c:f>'DATA VALIDATION'!$H$7:$H$9</c:f>
              <c:strCache>
                <c:ptCount val="3"/>
                <c:pt idx="0">
                  <c:v>Octubre 2024</c:v>
                </c:pt>
                <c:pt idx="1">
                  <c:v>Noviembre 2024</c:v>
                </c:pt>
                <c:pt idx="2">
                  <c:v>Diciembre 2024</c:v>
                </c:pt>
              </c:strCache>
            </c:strRef>
          </c:cat>
          <c:val>
            <c:numRef>
              <c:f>'DATA VALIDATION'!$M$7:$M$9</c:f>
              <c:numCache>
                <c:formatCode>General</c:formatCode>
                <c:ptCount val="3"/>
                <c:pt idx="0">
                  <c:v>1</c:v>
                </c:pt>
                <c:pt idx="1">
                  <c:v>0</c:v>
                </c:pt>
                <c:pt idx="2">
                  <c:v>0</c:v>
                </c:pt>
              </c:numCache>
            </c:numRef>
          </c:val>
          <c:extLst>
            <c:ext xmlns:c16="http://schemas.microsoft.com/office/drawing/2014/chart" uri="{C3380CC4-5D6E-409C-BE32-E72D297353CC}">
              <c16:uniqueId val="{00000004-1AF4-4529-89CC-2777A7B8A1CE}"/>
            </c:ext>
          </c:extLst>
        </c:ser>
        <c:dLbls>
          <c:showLegendKey val="0"/>
          <c:showVal val="0"/>
          <c:showCatName val="0"/>
          <c:showSerName val="0"/>
          <c:showPercent val="0"/>
          <c:showBubbleSize val="0"/>
        </c:dLbls>
        <c:gapWidth val="150"/>
        <c:overlap val="-25"/>
        <c:axId val="873608192"/>
        <c:axId val="873608736"/>
      </c:barChart>
      <c:catAx>
        <c:axId val="873608192"/>
        <c:scaling>
          <c:orientation val="minMax"/>
        </c:scaling>
        <c:delete val="0"/>
        <c:axPos val="b"/>
        <c:numFmt formatCode="General" sourceLinked="1"/>
        <c:majorTickMark val="out"/>
        <c:minorTickMark val="none"/>
        <c:tickLblPos val="nextTo"/>
        <c:txPr>
          <a:bodyPr/>
          <a:lstStyle/>
          <a:p>
            <a:pPr>
              <a:defRPr b="1"/>
            </a:pPr>
            <a:endParaRPr lang="en-US"/>
          </a:p>
        </c:txPr>
        <c:crossAx val="873608736"/>
        <c:crosses val="autoZero"/>
        <c:auto val="1"/>
        <c:lblAlgn val="ctr"/>
        <c:lblOffset val="100"/>
        <c:noMultiLvlLbl val="0"/>
      </c:catAx>
      <c:valAx>
        <c:axId val="873608736"/>
        <c:scaling>
          <c:orientation val="minMax"/>
        </c:scaling>
        <c:delete val="0"/>
        <c:axPos val="l"/>
        <c:numFmt formatCode="General" sourceLinked="1"/>
        <c:majorTickMark val="out"/>
        <c:minorTickMark val="none"/>
        <c:tickLblPos val="nextTo"/>
        <c:crossAx val="87360819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[inf3mestral_oai_t4-2024b.xlsx]SGC-2!PivotTable1</c:name>
    <c:fmtId val="4"/>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Solicitudes de Información OAI</a:t>
            </a:r>
          </a:p>
        </c:rich>
      </c:tx>
      <c:layout>
        <c:manualLayout>
          <c:xMode val="edge"/>
          <c:yMode val="edge"/>
          <c:x val="0.30045375509194716"/>
          <c:y val="0.12295858850976961"/>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pivotFmt>
      <c:pivotFmt>
        <c:idx val="2"/>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a:sp3d/>
        </c:spPr>
        <c:marker>
          <c:symbol val="none"/>
        </c:marker>
      </c:pivotFmt>
      <c:pivotFmt>
        <c:idx val="4"/>
        <c:spPr>
          <a:solidFill>
            <a:schemeClr val="accent1"/>
          </a:solidFill>
          <a:ln>
            <a:noFill/>
          </a:ln>
          <a:effectLst/>
          <a:sp3d/>
        </c:spPr>
        <c:marker>
          <c:symbol val="none"/>
        </c:marker>
      </c:pivotFmt>
      <c:pivotFmt>
        <c:idx val="5"/>
        <c:spPr>
          <a:solidFill>
            <a:schemeClr val="accent1"/>
          </a:solidFill>
          <a:ln>
            <a:noFill/>
          </a:ln>
          <a:effectLst/>
          <a:sp3d/>
        </c:spPr>
        <c:marker>
          <c:symbol val="none"/>
        </c:marker>
      </c:pivotFmt>
      <c:pivotFmt>
        <c:idx val="6"/>
        <c:spPr>
          <a:solidFill>
            <a:schemeClr val="accent1"/>
          </a:solidFill>
          <a:ln>
            <a:noFill/>
          </a:ln>
          <a:effectLst/>
          <a:sp3d/>
        </c:spPr>
        <c:marker>
          <c:symbol val="none"/>
        </c:marker>
      </c:pivotFmt>
      <c:pivotFmt>
        <c:idx val="7"/>
        <c:spPr>
          <a:solidFill>
            <a:schemeClr val="accent1"/>
          </a:solidFill>
          <a:ln>
            <a:noFill/>
          </a:ln>
          <a:effectLst/>
          <a:sp3d/>
        </c:spPr>
        <c:marker>
          <c:symbol val="none"/>
        </c:marker>
      </c:pivotFmt>
      <c:pivotFmt>
        <c:idx val="8"/>
        <c:spPr>
          <a:solidFill>
            <a:schemeClr val="accent1"/>
          </a:solidFill>
          <a:ln>
            <a:noFill/>
          </a:ln>
          <a:effectLst/>
          <a:sp3d/>
        </c:spPr>
        <c:marker>
          <c:symbol val="none"/>
        </c:marker>
      </c:pivotFmt>
      <c:pivotFmt>
        <c:idx val="9"/>
        <c:spPr>
          <a:solidFill>
            <a:schemeClr val="accent1"/>
          </a:solidFill>
          <a:ln>
            <a:noFill/>
          </a:ln>
          <a:effectLst/>
          <a:sp3d/>
        </c:spPr>
        <c:marker>
          <c:symbol val="none"/>
        </c:marker>
      </c:pivotFmt>
      <c:pivotFmt>
        <c:idx val="10"/>
        <c:spPr>
          <a:solidFill>
            <a:schemeClr val="accent1"/>
          </a:solidFill>
          <a:ln>
            <a:noFill/>
          </a:ln>
          <a:effectLst/>
          <a:sp3d/>
        </c:spPr>
        <c:marker>
          <c:symbol val="none"/>
        </c:marker>
      </c:pivotFmt>
      <c:pivotFmt>
        <c:idx val="11"/>
        <c:spPr>
          <a:solidFill>
            <a:schemeClr val="accent1"/>
          </a:solidFill>
          <a:ln>
            <a:noFill/>
          </a:ln>
          <a:effectLst/>
          <a:sp3d/>
        </c:spPr>
        <c:marker>
          <c:symbol val="none"/>
        </c:marker>
      </c:pivotFmt>
      <c:pivotFmt>
        <c:idx val="12"/>
        <c:spPr>
          <a:solidFill>
            <a:schemeClr val="accent1"/>
          </a:solidFill>
          <a:ln>
            <a:noFill/>
          </a:ln>
          <a:effectLst/>
          <a:sp3d/>
        </c:spPr>
        <c:marker>
          <c:symbol val="none"/>
        </c:marker>
      </c:pivotFmt>
      <c:pivotFmt>
        <c:idx val="13"/>
        <c:spPr>
          <a:solidFill>
            <a:schemeClr val="accent1"/>
          </a:solidFill>
          <a:ln>
            <a:noFill/>
          </a:ln>
          <a:effectLst/>
          <a:sp3d/>
        </c:spPr>
        <c:marker>
          <c:symbol val="none"/>
        </c:marker>
      </c:pivotFmt>
      <c:pivotFmt>
        <c:idx val="14"/>
        <c:spPr>
          <a:solidFill>
            <a:schemeClr val="accent1"/>
          </a:solidFill>
          <a:ln>
            <a:noFill/>
          </a:ln>
          <a:effectLst/>
          <a:sp3d/>
        </c:spPr>
        <c:marker>
          <c:symbol val="none"/>
        </c:marke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'SGC-2'!$B$4:$B$5</c:f>
              <c:strCache>
                <c:ptCount val="1"/>
                <c:pt idx="0">
                  <c:v>Grand Total</c:v>
                </c:pt>
              </c:strCache>
            </c:strRef>
          </c:tx>
          <c:spPr>
            <a:solidFill>
              <a:schemeClr val="accent1"/>
            </a:solidFill>
            <a:ln>
              <a:noFill/>
            </a:ln>
            <a:effectLst/>
            <a:sp3d/>
          </c:spPr>
          <c:invertIfNegative val="0"/>
          <c:cat>
            <c:strRef>
              <c:f>'SGC-2'!$A$6</c:f>
              <c:strCache>
                <c:ptCount val="1"/>
                <c:pt idx="0">
                  <c:v>Grand Total</c:v>
                </c:pt>
              </c:strCache>
            </c:strRef>
          </c:cat>
          <c:val>
            <c:numRef>
              <c:f>'SGC-2'!$B$6</c:f>
              <c:numCache>
                <c:formatCode>General</c:formatCode>
                <c:ptCount val="1"/>
              </c:numCache>
            </c:numRef>
          </c:val>
          <c:extLst>
            <c:ext xmlns:c16="http://schemas.microsoft.com/office/drawing/2014/chart" uri="{C3380CC4-5D6E-409C-BE32-E72D297353CC}">
              <c16:uniqueId val="{00000000-0E8D-4FA6-961A-C1FB70281440}"/>
            </c:ext>
          </c:extLst>
        </c:ser>
        <c:dLbls>
          <c:showLegendKey val="0"/>
          <c:showVal val="0"/>
          <c:showCatName val="0"/>
          <c:showSerName val="0"/>
          <c:showPercent val="0"/>
          <c:showBubbleSize val="0"/>
        </c:dLbls>
        <c:gapWidth val="150"/>
        <c:shape val="box"/>
        <c:axId val="873610368"/>
        <c:axId val="873610912"/>
        <c:axId val="0"/>
      </c:bar3DChart>
      <c:catAx>
        <c:axId val="8736103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3610912"/>
        <c:crosses val="autoZero"/>
        <c:auto val="1"/>
        <c:lblAlgn val="ctr"/>
        <c:lblOffset val="100"/>
        <c:noMultiLvlLbl val="0"/>
      </c:catAx>
      <c:valAx>
        <c:axId val="87361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36103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firstButton="1" fmlaLink="'DATA VALIDATION'!$H$5"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19</xdr:row>
      <xdr:rowOff>190499</xdr:rowOff>
    </xdr:from>
    <xdr:to>
      <xdr:col>4</xdr:col>
      <xdr:colOff>1190624</xdr:colOff>
      <xdr:row>37</xdr:row>
      <xdr:rowOff>0</xdr:rowOff>
    </xdr:to>
    <xdr:graphicFrame macro="">
      <xdr:nvGraphicFramePr>
        <xdr:cNvPr id="10" name="Chart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0</xdr:colOff>
          <xdr:row>21</xdr:row>
          <xdr:rowOff>180975</xdr:rowOff>
        </xdr:from>
        <xdr:to>
          <xdr:col>6</xdr:col>
          <xdr:colOff>0</xdr:colOff>
          <xdr:row>23</xdr:row>
          <xdr:rowOff>19050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1er.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0</xdr:colOff>
          <xdr:row>24</xdr:row>
          <xdr:rowOff>28575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2do.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6</xdr:col>
          <xdr:colOff>0</xdr:colOff>
          <xdr:row>25</xdr:row>
          <xdr:rowOff>28575</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3ro. Trimestre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6</xdr:col>
          <xdr:colOff>0</xdr:colOff>
          <xdr:row>26</xdr:row>
          <xdr:rowOff>28575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DO" sz="800" b="0" i="0" u="none" strike="noStrike" baseline="0">
                  <a:solidFill>
                    <a:srgbClr val="000000"/>
                  </a:solidFill>
                  <a:latin typeface="Tahoma"/>
                  <a:ea typeface="Tahoma"/>
                  <a:cs typeface="Tahoma"/>
                </a:rPr>
                <a:t>4to. Trimestre</a:t>
              </a:r>
            </a:p>
          </xdr:txBody>
        </xdr:sp>
        <xdr:clientData/>
      </xdr:twoCellAnchor>
    </mc:Choice>
    <mc:Fallback/>
  </mc:AlternateContent>
  <xdr:twoCellAnchor editAs="oneCell">
    <xdr:from>
      <xdr:col>3</xdr:col>
      <xdr:colOff>933451</xdr:colOff>
      <xdr:row>0</xdr:row>
      <xdr:rowOff>0</xdr:rowOff>
    </xdr:from>
    <xdr:to>
      <xdr:col>4</xdr:col>
      <xdr:colOff>257176</xdr:colOff>
      <xdr:row>1</xdr:row>
      <xdr:rowOff>107754</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67126" y="0"/>
          <a:ext cx="476250" cy="4697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15</xdr:row>
      <xdr:rowOff>166687</xdr:rowOff>
    </xdr:from>
    <xdr:to>
      <xdr:col>6</xdr:col>
      <xdr:colOff>376238</xdr:colOff>
      <xdr:row>30</xdr:row>
      <xdr:rowOff>52387</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inf3mestral_oai_t4-2024.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inf3mestral_oai_t4-2024.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inf3mestral_oai_t4-2024.xlsx" TargetMode="External"/><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nnifer Gomez" refreshedDate="45632.464154861111" createdVersion="6" refreshedVersion="8" minRefreshableVersion="3" recordCount="188" xr:uid="{00000000-000A-0000-FFFF-FFFF02000000}">
  <cacheSource type="worksheet">
    <worksheetSource ref="E8:U194" sheet="ALIMENTACION" r:id="rId2"/>
  </cacheSource>
  <cacheFields count="17">
    <cacheField name="E-mail" numFmtId="49">
      <sharedItems containsBlank="1"/>
    </cacheField>
    <cacheField name="Resumen de Informaciones o datos requeridos" numFmtId="0">
      <sharedItems containsBlank="1" longText="1"/>
    </cacheField>
    <cacheField name="Resumen de Respuestas" numFmtId="0">
      <sharedItems containsBlank="1" longText="1"/>
    </cacheField>
    <cacheField name="Tipo de Solicitud" numFmtId="0">
      <sharedItems containsBlank="1" count="12">
        <s v="Referida"/>
        <s v="Rechazada"/>
        <s v="Base de Datos"/>
        <s v="Base de datos   "/>
        <s v="base  de datos"/>
        <s v="Base datos"/>
        <s v="Base de dattos"/>
        <m/>
        <s v="Áreas de la TSS" u="1"/>
        <s v="Página Web" u="1"/>
        <s v="Dirección de Asistencia al Empleador" u="1"/>
        <s v="Recursos Humanos" u="1"/>
      </sharedItems>
    </cacheField>
    <cacheField name="Tiempo estipulado" numFmtId="0">
      <sharedItems containsBlank="1" containsMixedTypes="1" containsNumber="1" containsInteger="1" minValue="3" maxValue="15"/>
    </cacheField>
    <cacheField name="Respuesta " numFmtId="0">
      <sharedItems containsBlank="1"/>
    </cacheField>
    <cacheField name="Fecha Solicitud Incompleta_x000a_(MES/DIA/AÑO)" numFmtId="164">
      <sharedItems containsNonDate="0" containsString="0" containsBlank="1"/>
    </cacheField>
    <cacheField name="Fecha de Solicitud_x000a_(MES/DIA/AÑO)" numFmtId="0">
      <sharedItems containsNonDate="0" containsDate="1" containsString="0" containsBlank="1" minDate="2024-01-05T00:00:00" maxDate="2024-11-18T00:00:00"/>
    </cacheField>
    <cacheField name="Estatus de la solicitud" numFmtId="0">
      <sharedItems containsNonDate="0" containsBlank="1"/>
    </cacheField>
    <cacheField name="Año" numFmtId="0">
      <sharedItems containsNonDate="0" containsBlank="1" count="9">
        <s v="2024"/>
        <e v="#REF!"/>
        <m/>
        <s v="2018" u="1"/>
        <s v="" u="1"/>
        <s v="2017" u="1"/>
        <s v="2016" u="1"/>
        <s v="2015" u="1"/>
        <s v="2014" u="1"/>
      </sharedItems>
    </cacheField>
    <cacheField name="Cálculo Mes" numFmtId="0">
      <sharedItems containsBlank="1" containsMixedTypes="1" containsNumber="1" containsInteger="1" minValue="1" maxValue="6"/>
    </cacheField>
    <cacheField name="MES" numFmtId="0">
      <sharedItems containsBlank="1" count="57">
        <s v="Enero  2024"/>
        <s v=""/>
        <s v="Febrero 2024"/>
        <s v="Marzo 2024"/>
        <s v="Abril 2024"/>
        <s v="Mayo 2024"/>
        <s v="Junio 2024"/>
        <m/>
        <s v="Enero  2018" u="1"/>
        <s v="Febrero 2018" u="1"/>
        <s v="Marzo 2018" u="1"/>
        <s v="Abril 2018" u="1"/>
        <s v="Mayo 2015" u="1"/>
        <s v="Agosto 2014" u="1"/>
        <s v="Octubre 2016" u="1"/>
        <s v="Enero  2015" u="1"/>
        <s v="Noviembre 2014" u="1"/>
        <s v="Septiembre 2016" u="1"/>
        <s v="Agosto 2015" u="1"/>
        <s v="Febrero 2016" u="1"/>
        <s v="Enero  2016" u="1"/>
        <s v="Abril 2014" u="1"/>
        <s v="Agosto 2016" u="1"/>
        <s v="Noviembre 2015" u="1"/>
        <s v="Julio 2014" u="1"/>
        <s v="Mayo 2014" u="1"/>
        <s v="Abril 2015" u="1"/>
        <s v="Junio 2014" u="1"/>
        <s v="Septiembre 2017" u="1"/>
        <s v="Agosto 2017" u="1"/>
        <s v="Diciembre 2015" u="1"/>
        <s v="Mayo 2017" u="1"/>
        <s v="Julio 2015" u="1"/>
        <s v="Abril 2016" u="1"/>
        <s v="Octubre 2015" u="1"/>
        <s v="Noviembre 2016" u="1"/>
        <s v="Junio 2015" u="1"/>
        <s v="Julio 2016" u="1"/>
        <s v="Abril 2017" u="1"/>
        <s v="Junio 2016" u="1"/>
        <s v="Diciembre 2016" u="1"/>
        <s v="Julio 2017" u="1"/>
        <s v="Febrero 2015" u="1"/>
        <s v="Noviembre 2017" u="1"/>
        <s v="Junio 2017" u="1"/>
        <s v="Marzo 2014" u="1"/>
        <s v="Octubre 2017" u="1"/>
        <s v="Septiembre 2014" u="1"/>
        <s v="Mayo 2016" u="1"/>
        <s v="Diciembre 2017" u="1"/>
        <s v="Marzo 2015" u="1"/>
        <s v="Febrero 2017" u="1"/>
        <s v="Marzo 2016" u="1"/>
        <s v="Octubre 2014" u="1"/>
        <s v="Marzo 2017" u="1"/>
        <s v="Septiembre 2015" u="1"/>
        <s v="Febrero 2014" u="1"/>
      </sharedItems>
    </cacheField>
    <cacheField name="Fecha límite de entrega (MES/DIA/AÑO)" numFmtId="164">
      <sharedItems containsNonDate="0" containsDate="1" containsBlank="1" containsMixedTypes="1" minDate="2024-01-29T00:00:00" maxDate="2024-12-10T00:00:00"/>
    </cacheField>
    <cacheField name="Fecha de Respuesta_x000a_(MES/DIA/AÑO)" numFmtId="164">
      <sharedItems containsNonDate="0" containsDate="1" containsString="0" containsBlank="1" minDate="2024-01-09T00:00:00" maxDate="2024-11-27T00:00:00"/>
    </cacheField>
    <cacheField name="Días Totales" numFmtId="0">
      <sharedItems containsString="0" containsBlank="1" containsNumber="1" containsInteger="1" minValue="0" maxValue="25"/>
    </cacheField>
    <cacheField name="Cumplimiento" numFmtId="0">
      <sharedItems containsBlank="1" count="4">
        <s v="A TIEMPO"/>
        <s v="Prorroga"/>
        <m/>
        <s v="FUERA DE TIEMPO" u="1"/>
      </sharedItems>
    </cacheField>
    <cacheField name="TIEMPO ANTES DE"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nnifer Gomez" refreshedDate="45632.464154976849" createdVersion="6" refreshedVersion="8" minRefreshableVersion="3" recordCount="220" xr:uid="{00000000-000A-0000-FFFF-FFFF01000000}">
  <cacheSource type="worksheet">
    <worksheetSource ref="A8:U7740" sheet="ALIMENTACION" r:id="rId2"/>
  </cacheSource>
  <cacheFields count="21">
    <cacheField name="No" numFmtId="0">
      <sharedItems containsBlank="1" containsMixedTypes="1" containsNumber="1" containsInteger="1" minValue="1" maxValue="93"/>
    </cacheField>
    <cacheField name="Codigo SAIP" numFmtId="0">
      <sharedItems containsString="0" containsBlank="1" containsNumber="1" containsInteger="1" minValue="90803" maxValue="107786"/>
    </cacheField>
    <cacheField name="Nombre del Solicitante" numFmtId="0">
      <sharedItems containsBlank="1"/>
    </cacheField>
    <cacheField name="Telefóno" numFmtId="0">
      <sharedItems containsBlank="1" containsMixedTypes="1" containsNumber="1" containsInteger="1" minValue="809000000" maxValue="79055352822"/>
    </cacheField>
    <cacheField name="E-mail" numFmtId="0">
      <sharedItems containsBlank="1"/>
    </cacheField>
    <cacheField name="Resumen de Informaciones o datos requeridos" numFmtId="0">
      <sharedItems containsBlank="1" longText="1"/>
    </cacheField>
    <cacheField name="Resumen de Respuestas" numFmtId="0">
      <sharedItems containsBlank="1" longText="1"/>
    </cacheField>
    <cacheField name="Tipo de Solicitud" numFmtId="0">
      <sharedItems containsBlank="1"/>
    </cacheField>
    <cacheField name="Tiempo estipulado" numFmtId="0">
      <sharedItems containsBlank="1" containsMixedTypes="1" containsNumber="1" containsInteger="1" minValue="3" maxValue="15"/>
    </cacheField>
    <cacheField name="Respuesta " numFmtId="0">
      <sharedItems containsBlank="1" count="6">
        <s v="Referida"/>
        <s v="Rechazada "/>
        <s v="Procede"/>
        <s v="No procede"/>
        <m/>
        <s v="Rechazada" u="1"/>
      </sharedItems>
    </cacheField>
    <cacheField name="Fecha Solicitud Incompleta_x000a_(MES/DIA/AÑO)" numFmtId="0">
      <sharedItems containsNonDate="0" containsString="0" containsBlank="1"/>
    </cacheField>
    <cacheField name="Fecha de Solicitud_x000a_(MES/DIA/AÑO)" numFmtId="0">
      <sharedItems containsNonDate="0" containsDate="1" containsString="0" containsBlank="1" minDate="2024-01-05T00:00:00" maxDate="2024-11-18T00:00:00"/>
    </cacheField>
    <cacheField name="Estatus de la solicitud" numFmtId="0">
      <sharedItems containsNonDate="0" containsBlank="1"/>
    </cacheField>
    <cacheField name="Año" numFmtId="0">
      <sharedItems containsNonDate="0" containsBlank="1"/>
    </cacheField>
    <cacheField name="Cálculo Mes" numFmtId="0">
      <sharedItems containsBlank="1" containsMixedTypes="1" containsNumber="1" containsInteger="1" minValue="1" maxValue="6"/>
    </cacheField>
    <cacheField name="MES" numFmtId="0">
      <sharedItems containsBlank="1" count="12">
        <s v="Enero  2024"/>
        <s v=""/>
        <s v="Febrero 2024"/>
        <s v="Marzo 2024"/>
        <s v="Abril 2024"/>
        <s v="Mayo 2024"/>
        <s v="Junio 2024"/>
        <m/>
        <s v="Enero  2018" u="1"/>
        <s v="Febrero 2018" u="1"/>
        <s v="Marzo 2018" u="1"/>
        <s v="Abril 2018" u="1"/>
      </sharedItems>
    </cacheField>
    <cacheField name="Fecha límite de entrega (MES/DIA/AÑO)" numFmtId="0">
      <sharedItems containsNonDate="0" containsDate="1" containsBlank="1" containsMixedTypes="1" minDate="2024-01-29T00:00:00" maxDate="2024-12-10T00:00:00"/>
    </cacheField>
    <cacheField name="Fecha de Respuesta_x000a_(MES/DIA/AÑO)" numFmtId="0">
      <sharedItems containsNonDate="0" containsDate="1" containsString="0" containsBlank="1" minDate="2024-01-09T00:00:00" maxDate="2024-11-27T00:00:00"/>
    </cacheField>
    <cacheField name="Días Totales" numFmtId="0">
      <sharedItems containsString="0" containsBlank="1" containsNumber="1" containsInteger="1" minValue="0" maxValue="25"/>
    </cacheField>
    <cacheField name="Cumplimiento" numFmtId="0">
      <sharedItems containsBlank="1" count="4">
        <s v="A TIEMPO"/>
        <s v="Prorroga"/>
        <m/>
        <s v="FUERA DE TIEMPO" u="1"/>
      </sharedItems>
    </cacheField>
    <cacheField name="TIEMPO ANTES DE" numFmtId="0">
      <sharedItems containsBlank="1" count="4">
        <s v=""/>
        <s v="ANTES DE 10 DIAS"/>
        <s v="DE 10 A 15 DIAS"/>
        <m/>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nnifer Gomez" refreshedDate="45632.464155092595" createdVersion="6" refreshedVersion="8" minRefreshableVersion="3" recordCount="220" xr:uid="{00000000-000A-0000-FFFF-FFFF00000000}">
  <cacheSource type="worksheet">
    <worksheetSource ref="A8:T7740" sheet="ALIMENTACION" r:id="rId2"/>
  </cacheSource>
  <cacheFields count="20">
    <cacheField name="No" numFmtId="0">
      <sharedItems containsBlank="1" containsMixedTypes="1" containsNumber="1" containsInteger="1" minValue="1" maxValue="93"/>
    </cacheField>
    <cacheField name="Codigo SAIP" numFmtId="0">
      <sharedItems containsString="0" containsBlank="1" containsNumber="1" containsInteger="1" minValue="90803" maxValue="107786"/>
    </cacheField>
    <cacheField name="Nombre del Solicitante" numFmtId="0">
      <sharedItems containsBlank="1"/>
    </cacheField>
    <cacheField name="Telefóno" numFmtId="0">
      <sharedItems containsBlank="1" containsMixedTypes="1" containsNumber="1" containsInteger="1" minValue="809000000" maxValue="79055352822"/>
    </cacheField>
    <cacheField name="E-mail" numFmtId="0">
      <sharedItems containsBlank="1"/>
    </cacheField>
    <cacheField name="Resumen de Informaciones o datos requeridos" numFmtId="0">
      <sharedItems containsBlank="1" longText="1"/>
    </cacheField>
    <cacheField name="Resumen de Respuestas" numFmtId="0">
      <sharedItems containsBlank="1" longText="1"/>
    </cacheField>
    <cacheField name="Tipo de Solicitud" numFmtId="0">
      <sharedItems containsBlank="1" count="10">
        <s v="Referida"/>
        <s v="Rechazada"/>
        <s v="Base de Datos"/>
        <s v="Base de datos   "/>
        <s v="base  de datos"/>
        <s v="Base datos"/>
        <s v="Base de dattos"/>
        <m/>
        <s v="Áreas de la TSS" u="1"/>
        <s v="Página Web" u="1"/>
      </sharedItems>
    </cacheField>
    <cacheField name="Tiempo estipulado" numFmtId="0">
      <sharedItems containsBlank="1" containsMixedTypes="1" containsNumber="1" containsInteger="1" minValue="3" maxValue="15"/>
    </cacheField>
    <cacheField name="Respuesta " numFmtId="0">
      <sharedItems containsBlank="1" count="6">
        <s v="Referida"/>
        <s v="Rechazada "/>
        <s v="Procede"/>
        <s v="No procede"/>
        <m/>
        <s v="Rechazada" u="1"/>
      </sharedItems>
    </cacheField>
    <cacheField name="Fecha Solicitud Incompleta_x000a_(MES/DIA/AÑO)" numFmtId="0">
      <sharedItems containsNonDate="0" containsString="0" containsBlank="1"/>
    </cacheField>
    <cacheField name="Fecha de Solicitud_x000a_(MES/DIA/AÑO)" numFmtId="0">
      <sharedItems containsNonDate="0" containsDate="1" containsString="0" containsBlank="1" minDate="2024-01-05T00:00:00" maxDate="2024-11-18T00:00:00"/>
    </cacheField>
    <cacheField name="Estatus de la solicitud" numFmtId="0">
      <sharedItems containsNonDate="0" containsBlank="1"/>
    </cacheField>
    <cacheField name="Año" numFmtId="0">
      <sharedItems containsNonDate="0" containsBlank="1"/>
    </cacheField>
    <cacheField name="Cálculo Mes" numFmtId="0">
      <sharedItems containsBlank="1" containsMixedTypes="1" containsNumber="1" containsInteger="1" minValue="1" maxValue="6"/>
    </cacheField>
    <cacheField name="MES" numFmtId="0">
      <sharedItems containsBlank="1" count="12">
        <s v="Enero  2024"/>
        <s v=""/>
        <s v="Febrero 2024"/>
        <s v="Marzo 2024"/>
        <s v="Abril 2024"/>
        <s v="Mayo 2024"/>
        <s v="Junio 2024"/>
        <m/>
        <s v="Enero  2018" u="1"/>
        <s v="Febrero 2018" u="1"/>
        <s v="Marzo 2018" u="1"/>
        <s v="Abril 2018" u="1"/>
      </sharedItems>
    </cacheField>
    <cacheField name="Fecha límite de entrega (MES/DIA/AÑO)" numFmtId="0">
      <sharedItems containsNonDate="0" containsDate="1" containsBlank="1" containsMixedTypes="1" minDate="2024-01-29T00:00:00" maxDate="2024-12-10T00:00:00"/>
    </cacheField>
    <cacheField name="Fecha de Respuesta_x000a_(MES/DIA/AÑO)" numFmtId="0">
      <sharedItems containsNonDate="0" containsDate="1" containsString="0" containsBlank="1" minDate="2024-01-09T00:00:00" maxDate="2024-11-27T00:00:00"/>
    </cacheField>
    <cacheField name="Días Totales" numFmtId="0">
      <sharedItems containsString="0" containsBlank="1" containsNumber="1" containsInteger="1" minValue="0" maxValue="25"/>
    </cacheField>
    <cacheField name="Cumplimiento" numFmtId="0">
      <sharedItems containsBlank="1" count="4">
        <s v="A TIEMPO"/>
        <s v="Prorroga"/>
        <m/>
        <s v="FUERA DE TIEMPO"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8">
  <r>
    <s v="maikolsofoke@gmail.com"/>
    <s v="Informacion si esta registrado en una nomina en la TSS"/>
    <s v="Referido a la Dida para fines de asistencia "/>
    <x v="0"/>
    <n v="3"/>
    <s v="Referida"/>
    <m/>
    <d v="2024-01-05T00:00:00"/>
    <s v="Cerrada-Remitida a otra institución"/>
    <x v="0"/>
    <n v="1"/>
    <x v="0"/>
    <e v="#VALUE!"/>
    <d v="2024-01-09T00:00:00"/>
    <n v="3"/>
    <x v="0"/>
    <s v=""/>
  </r>
  <r>
    <s v="fe.bermudez@hotmail.com"/>
    <s v="Direccion y nombre de la empresa donde laboran los señores Juan Ramon Jimenez y Rosa Felina Garcia U.  "/>
    <s v="Rechazada "/>
    <x v="1"/>
    <n v="5"/>
    <s v="Rechazada "/>
    <m/>
    <d v="2024-01-10T00:00:00"/>
    <s v="Cerrada-Rechazada"/>
    <x v="0"/>
    <n v="1"/>
    <x v="0"/>
    <d v="2024-01-31T00:00:00"/>
    <d v="2024-01-12T00:00:00"/>
    <n v="3"/>
    <x v="0"/>
    <s v="ANTES DE 10 DIAS"/>
  </r>
  <r>
    <s v="dioery760@gmail.com"/>
    <s v="Historial de trabajo "/>
    <s v="Referido a la Dida para fines de asistencia "/>
    <x v="0"/>
    <n v="3"/>
    <s v="Referida"/>
    <m/>
    <d v="2024-01-16T00:00:00"/>
    <s v="Cerrada-Remitida a otra institución"/>
    <x v="0"/>
    <n v="1"/>
    <x v="0"/>
    <e v="#VALUE!"/>
    <d v="2024-01-18T00:00:00"/>
    <n v="3"/>
    <x v="0"/>
    <s v=""/>
  </r>
  <r>
    <s v="diosteneccj@gmail.com"/>
    <s v="Certificaciones varias "/>
    <s v="Referido a la Dida para fines de asistencia "/>
    <x v="0"/>
    <n v="3"/>
    <s v="Referida"/>
    <m/>
    <d v="2024-01-17T00:00:00"/>
    <s v="Cerrada-Remitida a otra institución"/>
    <x v="0"/>
    <n v="1"/>
    <x v="0"/>
    <e v="#VALUE!"/>
    <d v="2024-01-18T00:00:00"/>
    <n v="2"/>
    <x v="0"/>
    <s v=""/>
  </r>
  <r>
    <s v="irandy0102@gmail.com"/>
    <s v="1-Sanciones civiles y penales a los infractores de la Ley 13-20, especificar cuales pertenecen a cada reglón ?_x000a_2- ¿Con cuántos Cuerpo de Inspección cuenta la TSS por provincias?"/>
    <s v="Información suministrada y recibida de manera fastifactoria por la ciudadana "/>
    <x v="2"/>
    <n v="15"/>
    <s v="Procede"/>
    <m/>
    <d v="2024-01-08T00:00:00"/>
    <m/>
    <x v="0"/>
    <n v="1"/>
    <x v="0"/>
    <d v="2024-01-29T00:00:00"/>
    <d v="2024-01-25T00:00:00"/>
    <n v="14"/>
    <x v="0"/>
    <s v="DE 10 A 15 DIAS"/>
  </r>
  <r>
    <s v="irandy0102@gmail.com"/>
    <s v=") Estadísticas de trabajadores que no se encuentran registrados en la Tesorería de la Seguridad Social_x000a_2) Informar si esta en uso la resolución 471-02 (Que se crea para evadir pago a TSS"/>
    <s v="Información suministrada y recibida  por la ciudadana "/>
    <x v="2"/>
    <n v="15"/>
    <s v="Procede"/>
    <m/>
    <d v="2024-01-09T00:00:00"/>
    <m/>
    <x v="0"/>
    <n v="1"/>
    <x v="0"/>
    <d v="2024-01-30T00:00:00"/>
    <d v="2024-01-25T00:00:00"/>
    <n v="13"/>
    <x v="0"/>
    <s v="DE 10 A 15 DIAS"/>
  </r>
  <r>
    <s v="issac.m.rodriguez@gmail.com"/>
    <s v="Establecer, definir o aclarar los procedimientos para reportar las vacaciones de empleados por un empleador, por cualquiera de los medios disponibles que existan para hacerlo. Al mismo tiempo establecer la base legal (leyes, decretos, etc.), reglamentaria o resolución que avale los procedimientos objeto de este requerimiento. Incluyendo el mecanismo de publicacion o comunicacion de estos procedimientos y como se han disponibles a los usuarios; ya sea mediante portales en internet (paginas web), videos en line (p.ej. youtube), portal de la TSS u otras instituciones gubernamentales. Por favor incluir las fechas desde cuando esta informacion ha estado disponible en los distintos medios, si ha sido actualizada o sera puesta en conocimiento de publico en general en alguna fecha futura y la fecha programada para ello."/>
    <s v="informacion suministrada y dada al ciudadano proviniente de DS"/>
    <x v="2"/>
    <n v="15"/>
    <s v="Procede"/>
    <m/>
    <d v="2024-01-10T00:00:00"/>
    <m/>
    <x v="0"/>
    <n v="1"/>
    <x v="0"/>
    <d v="2024-01-31T00:00:00"/>
    <d v="2024-01-31T00:00:00"/>
    <n v="15"/>
    <x v="0"/>
    <s v="DE 10 A 15 DIAS"/>
  </r>
  <r>
    <s v="melba.isabelle@gmail.com"/>
    <s v="Favor confirmar:_x000a_1) Si el recargo por horas nocturnas en una jornada DIURNA debe considerarse en el salario cotizable de TSS;_x000a_2) Si el recargo por horas nocturnas en una jornada MIXTA debe considerarse en el salario cotizable de TSS; y_x000a_3) Si el recargo por horas nocturnas en una jornada NOCTURNA debe considerarse en el salario cotizable de TSS."/>
    <s v="informacion suministrada y dada al ciudadano proviniente de DS"/>
    <x v="2"/>
    <n v="15"/>
    <s v="Procede"/>
    <m/>
    <d v="2024-01-19T00:00:00"/>
    <m/>
    <x v="0"/>
    <n v="1"/>
    <x v="0"/>
    <d v="2024-02-09T00:00:00"/>
    <d v="2024-02-09T00:00:00"/>
    <n v="15"/>
    <x v="0"/>
    <s v="DE 10 A 15 DIAS"/>
  </r>
  <r>
    <s v="elizabeth.cord.06@gmail.com"/>
    <s v="ID, edad, salario, sexo, ocupación, titular o dependiente de la cuenta, precio y tipo del seguro medico. Si es posible también_x000a_añadir cualquier otro parámetro que utilicen para medir los precios de los seguros medicos. La información puede ser_x000a_totalmente anónima. El Boletín estadístico del Régimen Contributivo del Sistema Dominicano de Seguridad Social (SDSS) es_x000a_un ejemplo de la información que necesito."/>
    <s v="Una parte de esta solicirud fue rechazada conforme a la Ley 200-04 y acto administrativo, (proteccion de datos) y otra parte fue respondida al ciudadanos con los enlace que de datos publicada en nuestro portal.  "/>
    <x v="2"/>
    <n v="15"/>
    <s v="Procede"/>
    <m/>
    <d v="2024-01-18T00:00:00"/>
    <m/>
    <x v="0"/>
    <n v="1"/>
    <x v="0"/>
    <d v="2024-02-08T00:00:00"/>
    <d v="2024-01-25T00:00:00"/>
    <n v="6"/>
    <x v="0"/>
    <s v="ANTES DE 10 DIAS"/>
  </r>
  <r>
    <s v="glcochon@hotmail.com"/>
    <s v="Solicitud para obtener información sobre los registros de empleos cotizantes, de empresas relacionadas con venta, comercialización y distribución de gas licuado de petróleo o propano en los periodos anuales del 31 de diciembre 2016 al 31 de diciembre 2023. "/>
    <s v="Rechazada "/>
    <x v="1"/>
    <n v="5"/>
    <s v="Rechazada "/>
    <m/>
    <d v="2024-01-23T00:00:00"/>
    <m/>
    <x v="0"/>
    <n v="1"/>
    <x v="0"/>
    <d v="2024-02-13T00:00:00"/>
    <d v="2024-01-25T00:00:00"/>
    <n v="3"/>
    <x v="0"/>
    <s v="ANTES DE 10 DIAS"/>
  </r>
  <r>
    <s v="yarianny.beltre@hirehoratio.co"/>
    <s v="A fin de aclarar esta situación y tomar las medidas necesarias para cumplir con cualquier requisito existente, solicitamos su confirmación sobre si las personas que cursan pasantías en una empresa deben ser registradas ante la TSS._x000a__x000a_Asimismo, nos gustaría recibir información adicional sobre la cobertura de riesgos laborales para los pasantes, ya que estamos interesados en garantizar la protección adecuada de su salud y seguridad."/>
    <s v="Informacion solicitada a nuestra DS"/>
    <x v="2"/>
    <n v="15"/>
    <s v="Procede"/>
    <m/>
    <d v="2024-01-24T00:00:00"/>
    <m/>
    <x v="0"/>
    <n v="1"/>
    <x v="0"/>
    <d v="2024-02-14T00:00:00"/>
    <d v="2024-02-13T00:00:00"/>
    <n v="15"/>
    <x v="0"/>
    <s v="DE 10 A 15 DIAS"/>
  </r>
  <r>
    <s v="yarianny.beltre@hirehoratio.co"/>
    <s v="A fin de aclarar esta situación y tomar las medidas necesarias para cumplir con cualquier requisito existente, solicitamos su confirmación sobre si las personas que cursan pasantías en una empresa deben ser registradas ante la TSS._x000a__x000a_Asimismo, nos gustaría recibir información adicional sobre la cobertura de riesgos laborales para los pasantes, ya que estamos interesados en garantizar la protección adecuada de su salud y seguridad."/>
    <s v="Informacion solicitada a nuestra DS"/>
    <x v="2"/>
    <n v="15"/>
    <s v="Procede"/>
    <m/>
    <d v="2024-01-24T00:00:00"/>
    <m/>
    <x v="1"/>
    <e v="#REF!"/>
    <x v="1"/>
    <d v="2024-02-14T00:00:00"/>
    <d v="2024-02-13T00:00:00"/>
    <n v="15"/>
    <x v="0"/>
    <s v="DE 10 A 15 DIAS"/>
  </r>
  <r>
    <s v="yarianny.beltre@hirehoratio.co"/>
    <s v="A fin de aclarar esta situación y tomar las medidas necesarias para cumplir con cualquier requisito existente, solicitamos su confirmación sobre si las personas que cursan pasantías en una empresa deben ser registradas ante la TSS._x000a__x000a_Asimismo, nos gustaría recibir información adicional sobre la cobertura de riesgos laborales para los pasantes, ya que estamos interesados en garantizar la protección adecuada de su salud y seguridad."/>
    <s v="Informacion solicitada a nuestra DS"/>
    <x v="2"/>
    <n v="15"/>
    <s v="Procede"/>
    <m/>
    <d v="2024-01-24T00:00:00"/>
    <m/>
    <x v="0"/>
    <n v="1"/>
    <x v="0"/>
    <d v="2024-02-14T00:00:00"/>
    <d v="2024-02-13T00:00:00"/>
    <n v="15"/>
    <x v="0"/>
    <s v="DE 10 A 15 DIAS"/>
  </r>
  <r>
    <s v="josedaniel1122@gmail,com"/>
    <s v="De ser posible, crear las tablas adjuntas al documento"/>
    <s v="informacion sumunistrada desde nuestro portal web "/>
    <x v="2"/>
    <n v="15"/>
    <s v="Procede"/>
    <m/>
    <d v="2024-01-31T00:00:00"/>
    <m/>
    <x v="0"/>
    <n v="1"/>
    <x v="0"/>
    <d v="2024-02-21T00:00:00"/>
    <d v="2024-02-13T00:00:00"/>
    <n v="10"/>
    <x v="0"/>
    <s v="DE 10 A 15 DIAS"/>
  </r>
  <r>
    <s v="isaac.m.rodriguez@gmail.com"/>
    <s v="UE SE NECESITA: Los medios y mecanismos que contengan_x000a_Información detallada que muestre como se reportan las vacaciones en el SUIR y/o cualquier otro medio existente para_x000a_reportar vacaciones de empleados. A. Este medio (documento, reglamento, video, pagina, portal, etc.) deberá incluir un_x000a_mínimo de instrucciones específicas sobre cómo utilizar el Sistema Único de Información y Recaudo (SUIR) u otros medios_x000a_existentes. B. Debe contener el paso a paso sobre cómo cumplir con el reporte de las vacaciones de los empleados. Que_x000a_plantilla se usa, cuáles son los formularios, nombre de los reportes, cuales casillas corresponden a que información, como se_x000a_envía, deposita, carga a alguna plataforma, etc. Por cualquier medio que existan estas instrucciones: guía, video, página de_x000a_internet, reglamento, anuncio, etc. C. Puede ser cualquier mecanismo que provea también ejemplos prácticos que ilustren_x000a_cada paso del proceso que la TSS considera el correcto. DETALLES NECESARIOS: D. Fechas de Disponibilidad y sus_x000a_actualizaciones: Es crucial conocer cuándo se hizo disponible esta información y si ha sido actualizada en el pasado y las_x000a_fechas de estas actualizaciones. E. Como se obtiene esta información: Proveer enlaces, lugares y mecanismos de como_x000a_conseguir estos datos de fuentes oficiales. F. Futuras Comunicaciones: Si está previsto comunicar esta información en el_x000a_futuro, especifiquen la fecha programada y el medio a través del cual se hará. En fin, información oficial que garantice la_x000a_correcta aplicación de los procedimientos y evite errores al reportar las vacaciones"/>
    <s v="informacion sumunistrada desde nuestro portal web "/>
    <x v="2"/>
    <n v="15"/>
    <s v="Procede"/>
    <m/>
    <d v="2024-01-31T00:00:00"/>
    <m/>
    <x v="0"/>
    <n v="1"/>
    <x v="0"/>
    <d v="2024-02-21T00:00:00"/>
    <d v="2024-02-21T00:00:00"/>
    <n v="15"/>
    <x v="0"/>
    <s v="DE 10 A 15 DIAS"/>
  </r>
  <r>
    <s v="glcochon@hotmail.com"/>
    <s v="Informacion de solicitud segun documento adjunto a la solicitud. Donde nos solicita informacion de las empresas que conforman el sector licuado de petroleo o propano, sobre a cantidad de empleados de estas. "/>
    <s v="Rechazada "/>
    <x v="1"/>
    <n v="5"/>
    <s v="Rechazada "/>
    <m/>
    <d v="2024-02-06T00:00:00"/>
    <m/>
    <x v="0"/>
    <n v="2"/>
    <x v="2"/>
    <d v="2024-02-27T00:00:00"/>
    <d v="2024-02-09T00:00:00"/>
    <n v="4"/>
    <x v="0"/>
    <s v="ANTES DE 10 DIAS"/>
  </r>
  <r>
    <s v="consultoria.inpu@gmai.com"/>
    <s v="contacto del/la responsible de comision de Integridad Gubernamental "/>
    <s v="informacion sumunistrada desde nuestro portal web "/>
    <x v="2"/>
    <n v="15"/>
    <s v="Procede"/>
    <m/>
    <d v="2024-02-09T00:00:00"/>
    <m/>
    <x v="0"/>
    <n v="2"/>
    <x v="2"/>
    <d v="2024-03-18T00:00:00"/>
    <d v="2024-02-13T00:00:00"/>
    <n v="3"/>
    <x v="0"/>
    <s v="ANTES DE 10 DIAS"/>
  </r>
  <r>
    <s v="produccion@municipalglobal.com"/>
    <s v="ingresos de afiliados en los ayuntamientos y juntas de distritos municipales  durante el período comprendido desde Mayo del 2020 hasta febrero del 2024 estén estos afiliados o no cumpliendo con las cotizaciones de rigor. _x000a__x000a_Bajo el amparo de la ley 200-04, solicitamos que dicha información sea entregada de manera impresa y mediante nuestro correo electrónico. registrado a tales fines produccion@municipalidadglobal.com y vfelizsolano@gmail.co"/>
    <s v="Base de datos   "/>
    <x v="2"/>
    <n v="15"/>
    <s v="Procede"/>
    <m/>
    <d v="2024-02-26T00:00:00"/>
    <m/>
    <x v="0"/>
    <n v="2"/>
    <x v="2"/>
    <d v="2024-03-18T00:00:00"/>
    <d v="2024-03-19T00:00:00"/>
    <n v="15"/>
    <x v="0"/>
    <s v="DE 10 A 15 DIAS"/>
  </r>
  <r>
    <s v="elia.ogando@gmail.com"/>
    <s v="Buenas,_x000a_mediante la presente quisiera solicitar:_x000a_- cantidad de trabajadores_x000a_- cantidad de empleos_x000a_- masa salarial_x000a_Para las siguientes actividades:_x000a_- Cooperativas_x000a_- Juegos de azar, detalladas según Casinos, Bancas, etc._x000a_- Sector eléctrico_x000a_Para los años 2018 - 2023."/>
    <s v="informacion sumunistrada desde nuestro portal web "/>
    <x v="2"/>
    <n v="15"/>
    <s v="Procede"/>
    <m/>
    <d v="2024-02-21T00:00:00"/>
    <m/>
    <x v="0"/>
    <n v="2"/>
    <x v="2"/>
    <e v="#VALUE!"/>
    <d v="2024-03-12T00:00:00"/>
    <n v="15"/>
    <x v="0"/>
    <s v="DE 10 A 15 DIAS"/>
  </r>
  <r>
    <s v="consultoria.inpu@gmai.com"/>
    <s v="Completar formato adjunto, con informaciones solicitadas"/>
    <s v="informacion sumunistrada desde nuestro portal web "/>
    <x v="2"/>
    <n v="15"/>
    <s v="Procede"/>
    <m/>
    <d v="2024-03-09T00:00:00"/>
    <m/>
    <x v="0"/>
    <n v="3"/>
    <x v="3"/>
    <e v="#VALUE!"/>
    <d v="2024-03-13T00:00:00"/>
    <n v="3"/>
    <x v="0"/>
    <s v="ANTES DE 10 DIAS"/>
  </r>
  <r>
    <s v="marielenacornelio@gmail.com"/>
    <s v="Respecto a los fondos de pensiones en la Republica Dominicana, pueden estos ejecutar transacciones/operaciones de reporto?  En caso afirmativo, pueden hacerlo a traves de las instituciones extranjeras ? Cuales son las condiciones que deben reunir para que sea poisble llevar a cabo este tramite? "/>
    <s v="Referido a la Sipen para fines de asistencia "/>
    <x v="0"/>
    <n v="3"/>
    <s v="Referida"/>
    <m/>
    <d v="2024-03-11T00:00:00"/>
    <m/>
    <x v="0"/>
    <n v="3"/>
    <x v="3"/>
    <e v="#VALUE!"/>
    <d v="2024-03-13T00:00:00"/>
    <n v="3"/>
    <x v="0"/>
    <s v=""/>
  </r>
  <r>
    <s v="eaquino26@gmail.com"/>
    <s v="Estadisticas de empleados inscritos por el sector Bancas de loterias en la TSS. Serie historica actualizada en formato XLS y/o CVS"/>
    <s v="informacion sumunistrada desde nuestro portal web "/>
    <x v="2"/>
    <n v="15"/>
    <s v="Procede"/>
    <m/>
    <d v="2024-03-16T00:00:00"/>
    <m/>
    <x v="0"/>
    <n v="3"/>
    <x v="3"/>
    <e v="#VALUE!"/>
    <d v="2024-04-10T00:00:00"/>
    <n v="15"/>
    <x v="0"/>
    <s v="DE 10 A 15 DIAS"/>
  </r>
  <r>
    <s v="figueroaedlyn@gmail.com"/>
    <s v="Preguntas varias en auditoria interna, promocion de importancia control interno.  "/>
    <s v="informacion sumunistrada desde nuestro portal web "/>
    <x v="2"/>
    <n v="15"/>
    <s v="Procede"/>
    <m/>
    <d v="2024-03-21T00:00:00"/>
    <m/>
    <x v="0"/>
    <n v="3"/>
    <x v="3"/>
    <e v="#VALUE!"/>
    <d v="2024-04-10T00:00:00"/>
    <n v="15"/>
    <x v="0"/>
    <s v="DE 10 A 15 DIAS"/>
  </r>
  <r>
    <s v="luisp951@gmail.com"/>
    <s v="nformación sobre la cantidad de trabajadores cotizantes registrados en la Tesorería de la Seguridad Social (TSS) mensualmente, comenzando desde el año 2015 en adelante. En caso de que dichos datos no estén disponibles, agradecería recibir la información correspondiente a la fecha más antigua disponible antes del año 2020 hasta la fecha._x000a_Si se le es posible enviar esto en formato de excel fuera mucho mejor ya para ver graficos y demas este seria el mejor formato."/>
    <s v="informacion sumunistrada desde nuestro portal web "/>
    <x v="2"/>
    <n v="15"/>
    <s v="Procede"/>
    <m/>
    <d v="2024-03-27T00:00:00"/>
    <m/>
    <x v="0"/>
    <n v="3"/>
    <x v="3"/>
    <e v="#VALUE!"/>
    <d v="2024-04-02T00:00:00"/>
    <n v="5"/>
    <x v="0"/>
    <s v="ANTES DE 10 DIAS"/>
  </r>
  <r>
    <s v="jgomez@oficinaalvarez.com"/>
    <s v="Solicitud  informacion de las cotizaciones que realizo Dariel de Jesus Clase Garcia, Ced. 402-4449254-8, si se realizo alguna reclamacion como consecuencia del accidente a la adm de Riesgos Laborales de Salud. "/>
    <s v="Referido a la Dida para fines de asistencia "/>
    <x v="0"/>
    <n v="3"/>
    <s v="Referida"/>
    <m/>
    <d v="2024-04-03T00:00:00"/>
    <m/>
    <x v="0"/>
    <n v="4"/>
    <x v="4"/>
    <e v="#VALUE!"/>
    <d v="2024-04-08T00:00:00"/>
    <n v="3"/>
    <x v="0"/>
    <s v=""/>
  </r>
  <r>
    <s v="jefreylizardo@gmail.com"/>
    <s v="AFILIADOS contributivo / Senasa contributivo:_x000a_a) Por tipo de sector (público vs privado)_x000a_b) Por rama de actividad_x000a_c) Por rango de salarios cotizables (como lo tiene definido la TSS)_x000a_d) Por rango de edad (rangos de 10 años)"/>
    <s v="Base de datos   "/>
    <x v="2"/>
    <n v="15"/>
    <s v="Procede"/>
    <m/>
    <d v="2024-04-01T00:00:00"/>
    <m/>
    <x v="0"/>
    <n v="4"/>
    <x v="4"/>
    <e v="#VALUE!"/>
    <d v="2024-04-22T00:00:00"/>
    <n v="15"/>
    <x v="0"/>
    <s v="DE 10 A 15 DIAS"/>
  </r>
  <r>
    <s v="juanpabloaguita@gmail.com"/>
    <s v="RABAJO FINALCARRERAPÁGINA: 1 DE 21Para ayudarte a perfilar tu proyecto académico te proponemos larealización de este trabajo final que consta de:Un trabajo escrito conteniendo los capítulos detallados más adelante.Detalles del trabajo final:Instrucciones. Usted hará un levantamiento de información en la empresaque la empresa que labore. El trabajo consiste en elaborar un documentoen Word, luego convertido a PDF, con tamaño de letra 12, a 1.5 espaciosentre líneas. La estructura del trabajo es la siguiente: (los elementos queapliquen)1. Portada2. Introducción3. Capítulo I: Conoce Tu Empresa• Filosofía institucional• Describa cómo se realizan las funciones administrativas• Identifique los tipos de gerentes.• Establezca los roles gerenciales que se aplican.• Enumere los entornos contemporáneos de actualidad quesuceden en suempresa.4. Capítulo II: Enfoques Administrativos Que Utiliza• Describa la perspectiva administrativa• Señale los desafíos que enfrenta_x000a_TRABAJO FINALCARRERAPÁGINA: 2 DE 225. Capítulo III: Cultura y Entorno Organizacional.• Describa el entorno externo de la organización.• Explique el entorno interno de la organización• Analice la cultura organizacional que propicia.• Distinga los cambios organizacionales y los efectos que causa enla institución.6. Capítulo IV: Estrategias Éticas y Sociales.• Explique las acciones éticas que implementa la empresa conrespecto a los empleados, clientes, accionistas, directores,clientes, proveedores y comunidad a la cual pertenece.• Analice las acciones que implementa de responsabilidad socialempresarial.7. Capítulo V: Estrategias De Globalización• Describa las acciones que realiza con respecto al reconocimientode un mundo global.• Señale las políticas de la empresa que evidencian un compromisocon la diversidad.8. Conclusión9. Recomendaciones10. ReferenciasObservaciones● La actividad debe ser enviada antes de la fecha establecida.● Los formatos admisibles son:● Informe Final: PDF● Debe estar guardada de la siguiente manera: Apellidos-Informe-Fi_x000a_"/>
    <s v="tésmente, tenemos bien dar respuesta a la solicitud SAIP-SIP-000-96248, creada en fecha 24 de abril 2024, de igual forma, le remitimos el enlace con la información en cumplimiento del Articulo 13 de la Ley 200-04. &quot;En coso de que lo información solicitado por el ciudadano yo esté disponible al público en medios impresos, toles como libros, compendios, trípticos , archivos de la administración, así como también en formatos electrónicos disponibles en internet o en cualquier otro medio, se le hará saber por medios fehacientes, la fuente el lugar y lo formo en que puede tener acceso o dicho información previamente publicado&quot; Remitimos los enlaces a la información requerida” mediante  comunicación adjunta remitimos los enlaces a la información requerida, que le estarán dirigiendo al tablero interactivo de nuestro portal web.  _x000a__x000a_ https://www.tss.gob.do/transparencia/planeacion-estrategica.html _x000a_https://www.tss.gob.do/transparencia/publicaciones-oficiales.html_x000a__x000a_Esperamos la misma le sea de utilidad, _x000a__x000a_Nos reiteramos a la orden. _x000a__x000a_Esta comunicación le estará llegando vía el SAIP, favor confirmar recepción. _x000a__x000a_Saludos, _x000a__x000a_"/>
    <x v="2"/>
    <n v="15"/>
    <s v="Procede"/>
    <m/>
    <d v="2024-04-23T00:00:00"/>
    <m/>
    <x v="0"/>
    <n v="4"/>
    <x v="4"/>
    <e v="#VALUE!"/>
    <d v="2024-04-25T00:00:00"/>
    <n v="3"/>
    <x v="0"/>
    <s v="ANTES DE 10 DIAS"/>
  </r>
  <r>
    <s v="yminyetty@arsprimera.com.do"/>
    <s v="Histórico de afiliados régimen Contributivo 2007 a la fecha, ya que en la pagina no permite la descarga, solo visualización."/>
    <s v="Base de datos   "/>
    <x v="2"/>
    <n v="15"/>
    <s v="Procede"/>
    <m/>
    <d v="2024-05-06T00:00:00"/>
    <m/>
    <x v="0"/>
    <n v="5"/>
    <x v="5"/>
    <e v="#VALUE!"/>
    <d v="2024-05-23T00:00:00"/>
    <n v="14"/>
    <x v="0"/>
    <s v="DE 10 A 15 DIAS"/>
  </r>
  <r>
    <s v="amilcarsanchez@yahoo.com"/>
    <s v="Quisiera saber cuantos salarios de los 381,219 reportados en febrero 2024 en el rango de 30,000 a 50,000 pesos son mayores al salario de 34,685 pesos?_x000a__x000a_Es decir cuantos de los 381,219 son salarios mayores a 34,685 pesos"/>
    <s v="Base de datos   "/>
    <x v="2"/>
    <n v="15"/>
    <s v="Procede"/>
    <m/>
    <d v="2024-05-02T00:00:00"/>
    <m/>
    <x v="0"/>
    <n v="5"/>
    <x v="5"/>
    <e v="#VALUE!"/>
    <d v="2024-05-23T00:00:00"/>
    <n v="15"/>
    <x v="0"/>
    <s v="DE 10 A 15 DIAS"/>
  </r>
  <r>
    <s v="aurelina.estevezabreu@gmail.com"/>
    <s v="1. Cantidad de empleados activos en la TSS del 2020-2024 clasificado por sector (público y privado) y por género. "/>
    <s v="Base de datos   "/>
    <x v="2"/>
    <n v="15"/>
    <s v="Procede"/>
    <m/>
    <d v="2024-05-17T00:00:00"/>
    <m/>
    <x v="0"/>
    <n v="5"/>
    <x v="5"/>
    <e v="#VALUE!"/>
    <d v="2024-05-22T00:00:00"/>
    <n v="4"/>
    <x v="0"/>
    <s v="ANTES DE 10 DIAS"/>
  </r>
  <r>
    <s v="adamrecastillo@gmail.com"/>
    <s v=" fines de avanzar una investigación llevada al cabo por el Ministerio Público se solicita nos certifiquen si la persona abajo indicada se encuentra cotizando en la actualidad en el Sistema Dominicano de la Seguridad Social y la entidad a través de la cual cotiza, a saber:_x000a__x000a_-_x0009_Juadin Alberto Marte González, dominicano, mayor de edad, titular de la Cédula de Identidad y Electoral no. 031-0474150-3, domiciliado y residente, Santo Domingo. República Dominicana"/>
    <s v="Rechazada "/>
    <x v="1"/>
    <n v="5"/>
    <s v="Rechazada "/>
    <m/>
    <d v="2024-05-16T00:00:00"/>
    <m/>
    <x v="0"/>
    <n v="5"/>
    <x v="5"/>
    <e v="#VALUE!"/>
    <d v="2024-05-22T00:00:00"/>
    <n v="5"/>
    <x v="0"/>
    <s v="ANTES DE 10 DIAS"/>
  </r>
  <r>
    <s v="juanrivera_203@hotmail.com"/>
    <s v="Favor proveernos una certificación donde se haga constar si la entidad sin fines de lucro  COLEGIO DE ABOGADOS DE LA REPUBLICA DOMINICANA PAI, RNC NO.430-21040-4 . esta inscrita en la Tesoreria de la Seguridad Social y cual es su status actual. De ser afirmativo, favor proveernos las informaciones relativas a los trabajadores inscritos, y cualquier información que  nos sea útil."/>
    <s v="Base de datos   "/>
    <x v="2"/>
    <n v="15"/>
    <s v="Procede"/>
    <m/>
    <d v="2024-05-28T00:00:00"/>
    <m/>
    <x v="0"/>
    <n v="5"/>
    <x v="5"/>
    <d v="2024-06-18T00:00:00"/>
    <d v="2024-06-18T00:00:00"/>
    <n v="15"/>
    <x v="0"/>
    <s v="DE 10 A 15 DIAS"/>
  </r>
  <r>
    <s v="stevens.calcano@caei.com"/>
    <s v="El histórico de porcentajes de retenciones desde el año 2013 al año 2020, es decir quiero saber cuál porcentaje se le retenía de AFP por año a los Empleados y a los empleadores"/>
    <s v="Base de datos   "/>
    <x v="2"/>
    <n v="15"/>
    <s v="Procede"/>
    <m/>
    <d v="2024-05-31T00:00:00"/>
    <m/>
    <x v="0"/>
    <n v="5"/>
    <x v="5"/>
    <d v="2024-06-21T00:00:00"/>
    <d v="2024-06-18T00:00:00"/>
    <n v="13"/>
    <x v="0"/>
    <s v="DE 10 A 15 DIAS"/>
  </r>
  <r>
    <s v="cobrymas2006@hotmail.com"/>
    <s v="Favor emitir una certificación o carta sellada de ese mismo ministerio, donde conste si la razón social AGRIYOLY, SRL. RNC No. 1-31-26493-1 empresa extranjera asentada en Rep. Dom,  registro mercantil No. 12490ST1: si en su base de datos, existen registros, documentos o informaciones, que acrediten inscripciones en la TSS  sobre registro vigentes o anteriores de empleados de empleados que hayan trabajando en dicha empresa en los periodos señalados mas adelante.  y que de haberlo estado o estar inscrito: hacerlo constar en dicha certificación con sus respectivos nombres y ARS a la que pertenecieron o que pertenezcan con su tiempo de duración.  "/>
    <s v="Rechazada "/>
    <x v="1"/>
    <n v="5"/>
    <s v="Rechazada "/>
    <m/>
    <d v="2024-06-14T00:00:00"/>
    <m/>
    <x v="0"/>
    <n v="6"/>
    <x v="6"/>
    <d v="2024-07-05T00:00:00"/>
    <d v="2024-06-17T00:00:00"/>
    <n v="2"/>
    <x v="0"/>
    <s v="ANTES DE 10 DIAS"/>
  </r>
  <r>
    <s v="cobrymas2006@hotmail.com"/>
    <s v="Favor emitir una certificación o carta sellada de ese mismo ministerio, donde conste si la razón social AGROMIL, SRL. RNC No. 1-02-01848-2 empresa extranjera asentada en Rep. Dom,  registro mercantil No. 4575ST1: si en su base de datos, existen registros, documentos o informaciones, que acrediten inscripciones en la TSS  sobre registro vigentes o anteriores de empleados de empleados que hayan trabajado en dicha empresa en los periodos señalados más adelante.  y que de haberlo estado o estar inscrito: hacerlo constar en dicha certificación con sus respectivos nombres y ARS a la que pertenecieron o que pertenezcan con su tiempo de duración.  "/>
    <s v="Rechazada "/>
    <x v="1"/>
    <n v="5"/>
    <s v="Rechazada "/>
    <m/>
    <d v="2024-06-14T00:00:00"/>
    <m/>
    <x v="0"/>
    <n v="6"/>
    <x v="6"/>
    <d v="2024-07-05T00:00:00"/>
    <d v="2024-06-17T00:00:00"/>
    <n v="2"/>
    <x v="0"/>
    <s v="ANTES DE 10 DIAS"/>
  </r>
  <r>
    <s v="cobrymas2006@hotmail.com"/>
    <s v="Favor emitir una certificación o carta sellada de ese mismo ministerio, donde conste si la razón social CAMPO L” ANGE, SRL. RNC No. 1-02-62000-8 empresa extranjera asentada en Rep. Dom, registro mercantil No. 981ST1: si en su base de datos, existen registros, documentos o informaciones, que acrediten inscripciones en la TSS  sobre registro vigentes o anteriores de empleados de empleados que hayan trabajado en dicha empresa en los periodos señalados más adelante.  y que de haberlo estado o estar inscrito: hacerlo constar en dicha certificación con sus respectivos nombres y ARS a la que pertenecieron o que pertenezcan con su tiempo de duración.  "/>
    <s v="Rechazada "/>
    <x v="1"/>
    <n v="5"/>
    <s v="Rechazada "/>
    <m/>
    <d v="2024-06-14T00:00:00"/>
    <m/>
    <x v="0"/>
    <n v="6"/>
    <x v="6"/>
    <d v="2024-07-05T00:00:00"/>
    <d v="2024-06-17T00:00:00"/>
    <n v="2"/>
    <x v="0"/>
    <s v="ANTES DE 10 DIAS"/>
  </r>
  <r>
    <s v="cobrymas2006@hotmail.com"/>
    <s v="Favor emitir una certificación o carta sellada de ese mismo ministerio, donde conste si la razón social VETERINARY DIAGNOTIC CENTER DOCTORA MANGERI , SRL. RNC No. 1-3089797-2 empresa extranjera asentada en Rep. Dom, registro mercantil No. 173868SD: si en su base de datos, existen registros, documentos o informaciones, que acrediten inscripciones en la TSS  sobre registro vigentes o anteriores de empleados de empleados que hayan trabajado en dicha empresa en los periodos señalados más adelante.  y que de haberlo estado o estar inscrito: hacerlo constar en dicha certificación con sus respectivos nombres y ARS a la que pertenecieron o que pertenezcan con su tiempo de duración.  "/>
    <s v="Rechazada "/>
    <x v="1"/>
    <n v="5"/>
    <s v="Rechazada "/>
    <m/>
    <d v="2024-06-14T00:00:00"/>
    <m/>
    <x v="0"/>
    <n v="6"/>
    <x v="6"/>
    <d v="2024-07-05T00:00:00"/>
    <d v="2024-06-17T00:00:00"/>
    <n v="2"/>
    <x v="0"/>
    <s v="ANTES DE 10 DIAS"/>
  </r>
  <r>
    <s v="cobrymas2006@hotmail.com"/>
    <s v="Favor emitir una certificación o carta sellada de ese mismo ministerio, donde conste si la razón social THE NATUREL PINEAPPLE CORP , SRL. RNC No. 1-3091156-8 empresa extranjera asentada en Rep. Dom, registro mercantil No. 89412SD: si en su base de datos, existen registros, documentos o informaciones, que acrediten inscripciones en la TSS  sobre registro vigentes o anteriores de empleados de empleados que hayan trabajado en dicha empresa en los periodos señalados más adelante.  y que de haberlo estado o estar inscrito: hacerlo constar en dicha certificación con sus respectivos nombres y ARS a la que pertenecieron o que pertenezcan con su tiempo de duración. "/>
    <s v="Rechazada "/>
    <x v="1"/>
    <n v="5"/>
    <s v="Rechazada "/>
    <m/>
    <d v="2024-06-14T00:00:00"/>
    <m/>
    <x v="2"/>
    <m/>
    <x v="7"/>
    <d v="2024-07-05T00:00:00"/>
    <d v="2024-06-17T00:00:00"/>
    <n v="2"/>
    <x v="0"/>
    <s v="ANTES DE 10 DIAS"/>
  </r>
  <r>
    <s v="irandy0102@gmail.com"/>
    <s v="¿Herramientas que ha implementado la TSS para evitar que los empleadores cometan evasión y elusión?_x000a_¿Propuestas de mejora que ha realizado la TSS para que los procesos de recaudo de las cotizaciones del sistema sean más eficientes?_x000a_¿Qué aspectos podría la TSS mejorar para impedir o evitar los empleadores incidan o reincidan en evasión y elusión?_x000a_¿Procedimiento que sigue la TSS con las empresas morosas?"/>
    <s v="Base de datos   "/>
    <x v="2"/>
    <n v="15"/>
    <s v="Procede"/>
    <m/>
    <d v="2024-06-30T00:00:00"/>
    <m/>
    <x v="2"/>
    <m/>
    <x v="7"/>
    <d v="2024-07-23T00:00:00"/>
    <d v="2024-07-17T00:00:00"/>
    <n v="13"/>
    <x v="0"/>
    <s v="DE 10 A 15 DIAS"/>
  </r>
  <r>
    <s v="mamejia@diariolibre.com"/>
    <s v="eporte con la cantidad de empleados registrados en el SDSS por rango salarial cotizable, a junio-julio del 2019, a junio-julio del 2022 y a junio-julio del 2024._x000a_En los informes estadísticos publicados por la TSS en la internet solo llegan a RD$50,000. Favor de distribuir este reporte en los siguientes rangos: _x000a_- Menos de RD$5,000_x000a_- De RD$5,000 a RD$10,000_x000a_- De RD$10,000 a RD$15,000_x000a_- De RD$15,000 a RD$30,000_x000a_- De RD$30,000 a RD$50,000_x000a_- De RD$50,000 a RD$80,000_x000a_- De RD$80,000 a RD$100,000_x000a_- De RD$100,000 a RD$300,000_x000a_- De RD$300,000 a RD$500,000_x000a_- De RD$500,000 a RD$700,000_x000a_- De RD$700,000 a RD$1,000,000_x000a_- Más de RD$1,000,000 "/>
    <s v="Base de datos   "/>
    <x v="2"/>
    <n v="15"/>
    <s v="Procede"/>
    <m/>
    <d v="2024-07-04T00:00:00"/>
    <m/>
    <x v="2"/>
    <m/>
    <x v="7"/>
    <d v="2024-07-25T00:00:00"/>
    <d v="2024-07-25T00:00:00"/>
    <n v="15"/>
    <x v="0"/>
    <s v="DE 10 A 15 DIAS"/>
  </r>
  <r>
    <s v="ernestomancebo56@gmail.com"/>
    <s v="Necesitamos poseer la mayor información posible sobre los temas relativos al Panorama Laboral Dominicano, salarios y Estadísticas de Recaudo en los años 2020, 2021 y 2022. En resumen, necesitamos contar con una panorámica de la conducta laboral, salarial y recaudos de la seguridad social en el periodo comprendido entre el año 2020 al 2022, inclusive."/>
    <s v="Base de datos   "/>
    <x v="2"/>
    <n v="15"/>
    <s v="Procede"/>
    <m/>
    <d v="2024-07-08T00:00:00"/>
    <m/>
    <x v="2"/>
    <m/>
    <x v="7"/>
    <d v="2024-07-29T00:00:00"/>
    <d v="2024-07-16T00:00:00"/>
    <n v="7"/>
    <x v="0"/>
    <s v="ANTES DE 10 DIAS"/>
  </r>
  <r>
    <s v="irandy0102@gmail.com"/>
    <s v=" En el apartado 4 de la Resolución 471-02 (antepenúltima página de la normativa) que aprueba el procedimiento para aportaciones y contribuciones del SDSS ajustados al salario mínimo cotizable, especifica que los empleadores tendrían un plazo de 60 días para la solicitud de dispensa para el registro de una nómina especial con el fin de agregar en ella todos los trabajadores que reciben una remuneración inferior al salario mínimo cotizable del sector económico al que pertenece su patrón. En ese caso, y como la resolución entra en vigencia en el 2019, ¿los empleadores cuentan con el mismo tiempo en la actualidad para hacer la petición o hay alguna variación?  _x000a__x000a_- En el apartado 7, ubicado en la misma página mencionada con anterioridad, se menciona que una vez agotado el plazo de los 60 días el SUIR escalará por defecto el salario de todos los trabajadores registrados inferiores al salario mínimo cotizable pertenecientes al sector económico de su empleador. No me queda muy claro se refiere esta parte, me podrían ampliar la información, por favor._x000a__x000a_- Especificar instituciones de la red bancaria nacional donde los empleadores pueden realizar los pagos mensuales correspondientes a la seguridad social."/>
    <s v="Base de datos   "/>
    <x v="2"/>
    <n v="15"/>
    <s v="Procede"/>
    <m/>
    <d v="2024-07-07T00:00:00"/>
    <m/>
    <x v="2"/>
    <m/>
    <x v="7"/>
    <d v="2024-07-30T00:00:00"/>
    <d v="2024-07-17T00:00:00"/>
    <n v="8"/>
    <x v="0"/>
    <s v="ANTES DE 10 DIAS"/>
  </r>
  <r>
    <s v="alfonsinanuñez@gmail.com"/>
    <s v="Necesitamos nos indique si las entidades Caseb Snacks, S.R.L. (RNC. 1-31-27078-6 ), Helimax, S.R.L. (RNC. 1-31-00201-3 ) y Inversiones Valcatier, S.R.L. (RNC. 1-32-03609-3) actualmente tienen empleados inscritos o cotizando ante esa institución, y en caso afirmativo, indicar el listado de empleados de cada una de dichas entidades, desde sus inicios."/>
    <s v="Rechazada "/>
    <x v="1"/>
    <n v="5"/>
    <s v="Rechazada "/>
    <m/>
    <d v="2024-07-08T00:00:00"/>
    <m/>
    <x v="2"/>
    <m/>
    <x v="7"/>
    <d v="2024-07-29T00:00:00"/>
    <d v="2024-07-15T00:00:00"/>
    <n v="5"/>
    <x v="0"/>
    <s v="ANTES DE 10 DIAS"/>
  </r>
  <r>
    <s v="dioncioseguros@gmail.com"/>
    <s v="Luego de un cordial saludo, me dirijo hacia ustedes para verificar en que posicion me encuentro actualmente sobre el concurso de la vacante de ANALISTA EN  CALIDAD EN LA GESTION, puesto que me informaron del MAP que estoy dentro de los 50 que pasaron, por otro lado actualmente me encuentro laborando el MESCYT y ver si existe la posibilidad de yo gestionar mi traslado de la TSS al MESCYT mediante el puesto ya concursado anteriormente._x000a_DIONICIO HERNANDEZ CASSO_x000a_CEDULA 402-2203996-4"/>
    <s v="Base de datos   "/>
    <x v="2"/>
    <n v="15"/>
    <s v="Procede"/>
    <m/>
    <d v="2024-07-11T00:00:00"/>
    <m/>
    <x v="2"/>
    <m/>
    <x v="7"/>
    <d v="2024-08-01T00:00:00"/>
    <d v="2024-07-18T00:00:00"/>
    <n v="6"/>
    <x v="0"/>
    <s v="ANTES DE 10 DIAS"/>
  </r>
  <r>
    <s v="poli6271@gmail.com"/>
    <s v="adecería en la medida de sus posibilidades que me remitan un listado de todos los salarios cotizables registrados al ultimo mes y/o en su defecto una relación que tenga la cantidad en los siguientes rangos y el salario promedio de estos._x000a__x000a_≤ RD$422,275.2_x000a_De RD$422,275.01 a RD$578,204_x000a_De RD$578,204.01 a RD$886,731_x000a_De RD$886,731.01 a 1,080,000.01_x000a_≥ RD$1,080,000.01_x000a__x000a_≤ RD$416,220_x000a_De RD$416,220.01 a RD$624,329_x000a_De RD$624,329.01 a RD$867,123_x000a_≥ RD$867,123.01 _x000a__x000a_Esto con el objetivo de realizar un ejercicio de modelación sobre una propuesta relativa al impuesto sobre la renta en el marco de la reforma fiscal, en este sentido agradecería la mas pronta respuesta._x000a_"/>
    <s v="Base de datos   "/>
    <x v="2"/>
    <n v="15"/>
    <s v="Procede"/>
    <m/>
    <d v="2024-07-11T00:00:00"/>
    <m/>
    <x v="2"/>
    <m/>
    <x v="7"/>
    <d v="2024-08-01T00:00:00"/>
    <d v="2024-07-26T00:00:00"/>
    <n v="12"/>
    <x v="0"/>
    <s v="DE 10 A 15 DIAS"/>
  </r>
  <r>
    <s v="ernestomancebo56@gmail.com"/>
    <s v="Emitir certificado con el numero de aportes realizados por mi al IDSS en el periodo de 14 de noviembre del año 1988 hasta el 18 de febrero del año 2016"/>
    <s v="Referida  "/>
    <x v="0"/>
    <n v="3"/>
    <s v="Referida"/>
    <m/>
    <d v="2024-07-11T00:00:00"/>
    <m/>
    <x v="2"/>
    <m/>
    <x v="7"/>
    <d v="2024-08-01T00:00:00"/>
    <d v="2024-07-15T00:00:00"/>
    <n v="3"/>
    <x v="0"/>
    <s v=""/>
  </r>
  <r>
    <s v="irandy0102@gmail.com"/>
    <s v="1- ¿En los Puntos GOB  que ustedes tienen ubicados en Santiago, MegaCentro, Sambil y Occidental de la avenida prolongación 27 de febrero, se pueden realizar los mismos procesos qué en las otras sucursales  o sus servicios están más limitados?_x000a_2- En los  acuerdos de pago establecidos  con empleadores morosos con deudas de 2 meses o más, se establece el tiempo que ellos tienen para saldar el incumplimiento, es decir, ustedes le colocan un plazo de pago. Por ejemplo un año "/>
    <s v="Base de datos   "/>
    <x v="2"/>
    <n v="15"/>
    <s v="Referida"/>
    <m/>
    <d v="2024-07-12T00:00:00"/>
    <m/>
    <x v="2"/>
    <m/>
    <x v="7"/>
    <d v="2024-08-02T00:00:00"/>
    <d v="2024-08-02T00:00:00"/>
    <n v="15"/>
    <x v="0"/>
    <s v=""/>
  </r>
  <r>
    <s v="caramibarrard@gmail.com"/>
    <s v="N EL MARCO DE LA LEY, ENTENDEMOS EXITE UN CAPITULO PRESUPUESTARIO PARA  PROGRAMAS DE SALUD MENTAL Y BIENESTAR EMOCIONAL DE LOS EMPLEADOS QUE COTIZAN EN LA TSS. QUISERAMOS EN ESE CONTEXTO, CONOCER EL PROCEDIMIENTO PARA ACCESAR A DICHOS RECURSOS."/>
    <s v="Base de datos   "/>
    <x v="2"/>
    <n v="15"/>
    <s v="Procede"/>
    <m/>
    <d v="2024-07-12T00:00:00"/>
    <m/>
    <x v="2"/>
    <m/>
    <x v="7"/>
    <d v="2024-08-02T00:00:00"/>
    <d v="2024-08-02T00:00:00"/>
    <n v="15"/>
    <x v="0"/>
    <s v="DE 10 A 15 DIAS"/>
  </r>
  <r>
    <s v="alcaldiasdo@asdo.gob.do"/>
    <s v="Tenemos a bien solicitarle un estado de cuenta actual del Ayuntamiento  Santo Domingo Oeste. correspondiente al pago de la seguridad social, desde el día 24 de abril del presente año hasta la fecha, también certificarnos el estatus a actual del seguro de los empleados esta institución "/>
    <s v="Base de datos   "/>
    <x v="2"/>
    <n v="15"/>
    <s v="Procede"/>
    <m/>
    <d v="2024-07-16T00:00:00"/>
    <m/>
    <x v="2"/>
    <m/>
    <x v="7"/>
    <d v="2024-08-06T00:00:00"/>
    <d v="2024-08-06T00:00:00"/>
    <n v="15"/>
    <x v="0"/>
    <s v="DE 10 A 15 DIAS"/>
  </r>
  <r>
    <s v="adesinc@claro.net.do"/>
    <s v="1) En primer lugaq nos gustaria que nos envien estos RNC con alguna segmentaci6n de tamaflo_x000a_de la empresa segrin cantidad de empleados en 2023. Por ejemplo:_x000a_o M6s de 100 Empleados_x000a_o De 50 - 100 Empleados_x000a_o De 20 - 50 Empleados_x000a_r Menos de 20 Empleados"/>
    <s v="Rechazada "/>
    <x v="1"/>
    <n v="5"/>
    <s v="Rechazada "/>
    <m/>
    <d v="2024-07-16T00:00:00"/>
    <m/>
    <x v="2"/>
    <m/>
    <x v="7"/>
    <d v="2024-08-06T00:00:00"/>
    <d v="2024-07-22T00:00:00"/>
    <n v="5"/>
    <x v="0"/>
    <s v="ANTES DE 10 DIAS"/>
  </r>
  <r>
    <s v="irandy0102@gmail.com"/>
    <s v="¿Es posible que el trabajador conozca el salario cotizable con el que su empleador lo registro en la TSS?. Porque sé que este puede solicitar una certificación de aportes tramitada a través de la DIDA y realizada por ustedes que valida si su empleador lo inscribió en el SDSS y si realiza los pagos correspondientes por este concepto. "/>
    <s v="Base de datos   "/>
    <x v="2"/>
    <n v="15"/>
    <s v="Procede"/>
    <m/>
    <d v="2024-07-26T00:00:00"/>
    <m/>
    <x v="2"/>
    <m/>
    <x v="7"/>
    <d v="2024-08-16T00:00:00"/>
    <d v="2024-08-07T00:00:00"/>
    <n v="9"/>
    <x v="0"/>
    <s v="ANTES DE 10 DIAS"/>
  </r>
  <r>
    <s v="baezcepinyasociados@gmail.com"/>
    <s v="Solicitud de constancia de descuento que se hay hecho, de salud publica del señor pedro antonio baez cepin "/>
    <s v="Referida  "/>
    <x v="0"/>
    <n v="3"/>
    <s v="Referida"/>
    <m/>
    <d v="2024-08-06T00:00:00"/>
    <m/>
    <x v="2"/>
    <m/>
    <x v="7"/>
    <d v="2024-08-27T00:00:00"/>
    <d v="2024-08-07T00:00:00"/>
    <n v="2"/>
    <x v="0"/>
    <s v="ANTES DE 10 DIAS"/>
  </r>
  <r>
    <s v="mfelix@grupoviamar.com"/>
    <s v="Quien suscribe, el señor Fernando E. Villanueva Sued, dominicano, mayor de edad, casado empresario, portador de la cédula de identidad y electoral No.001-01 92060- 1, domiciliado y residente en esta ciudad de Santo Domingo de Guzmán, Distrito Nacional, actúan do en calidad de presidente de la sociedad VIAMA&amp; S. A&quot; (GRLUPO VIAMAR), sociedad comercial constituida de conformidad con las leyes de la República dominicana, con su domicilio sucursal ubicada en el número 9O de la avenida Máximo Gómez, en el ensanche Kennedy, en esta ciudad de Santo Domingo de Guzmán, Distrito Nacional, titular del Registro Nacional de Contribuyente (RNC) No. I-0I-0I114-9, por medio de la presente solicitamos que sea emitida una CERTIFICACION relativa a la empresa TROY MOTORS, S. A. S., titular del Registro Nacional de Contribuyente (RNC) No. 7-30-09731-3, en cual se haga constar si esta empresa está registrada como empleadora en la Tesorería de la Seguridad Social, y, de ser así, desde que periodo figura con cotizaciones a la Seguridad Social._x000a__x000a_Para estos fines, autorizamos a las LICDAS. LICDAS. MIGLIEUNA AIEXANDRA y EVELYN AIMONITE   LALAINE, dominicanas, mayores de edad, provistas de las cédulas de identidad y electoral Nos. 0O1- l444OI3-4 y 0O1- 1 191516- l, respectivamente, quienes son además empleadas de nuestra empresa, pata para cualquiera de éstas pueda retirar dicho documento en nuestro nombre y representación"/>
    <s v="Rechazada "/>
    <x v="1"/>
    <n v="5"/>
    <s v="Rechazada "/>
    <m/>
    <d v="2024-08-12T00:00:00"/>
    <m/>
    <x v="2"/>
    <m/>
    <x v="7"/>
    <d v="2024-09-02T00:00:00"/>
    <d v="2024-08-15T00:00:00"/>
    <n v="4"/>
    <x v="0"/>
    <s v="ANTES DE 10 DIAS"/>
  </r>
  <r>
    <s v="ccathy1709@gmail.com"/>
    <s v=") CERTIFICACION DONDE SE HAGA CONSTAR EL MONTO TOTAL TRANSFERIDO A LAS ADMINISTRADORAS DE RIESGOS DE LA SALUD (ARS) PARA CUBRIR LAS ATENCIONES MEDICAS  DERIVADAS DE ACCIDENTES DE TRANSITOS (FONDO DE FONOMAT), DESDE EL 2007 A LA FECHA, HACIENDO CONSTAR LA FUENTE DE LOS RECURSOS USADOS POR LA TESORERIA PARA REALIZAR DICHOS PAGOS O TRANSFERENCIAS DE FONDOS, ESTABLECIENDO LAS FECHAS, Y SOBRE DETALLANDO SI LOS FONDOS PROVIENEN DEL PRESUPUESTO DE LA NACION O DE LOS FONDOS DE LA SEGURIDAD SOCIAL._x000a_B) CERTIFICACION DONDE SE HAGA CONSTAR LA CANTIDAD DE AFILIADOS A LA SERGURIDAD SOCIAL COTIZANDO CON SALARIOS ENTRE LOS RD$500.00 Y RD$5,000.00 MENSUALES._x000a_C)CERTIFICACION DONDE SE HAGA CONSTAR CANTIDAD DE AFILIADOS A LA SERGURIDAD SOCIAL COTIZANDO CON SALARIOS ENTRE LOS RD$5,001.00 Y RD$8,000.00 MENSUALES_x000a_D) CERTIFICACION DONDE SE HAGA CONSTAR CANTIDAD DE AFILIADOS A LA SERGURIDAD SOCIAL COTIZANDO CON SALARIOS ENTRE LOS RD$8,001.00 Y RD$12,000.00 MENSUALES_x000a_E)CERTIFICACION DONDE SE HAGA CONSTAR LOS FONDOS ADICIONALES TRANSFERIDOS A LAS ADMINISTRADORAS DE RIESGOS DE LA SALUD (ARD) CON MOTIVO  DE LA EMERGENCIA DEL COVID 19, DESDE EL 2020 AL 2023._x000a_F)CERTIFICACION DONDE SE HAGA CONSTAR LOS FONDOS TRANSFERIDOS A LAS ADMINISTRADORAS DE RIESGOS DE LA SALUD (ARS) , DESDE EL 2019AL 2023."/>
    <s v="Base de datos   "/>
    <x v="3"/>
    <n v="15"/>
    <s v="Procede"/>
    <m/>
    <d v="2024-08-09T00:00:00"/>
    <m/>
    <x v="2"/>
    <m/>
    <x v="7"/>
    <d v="2024-08-30T00:00:00"/>
    <d v="2024-09-12T00:00:00"/>
    <n v="25"/>
    <x v="1"/>
    <s v="DE 10 A 15 DIAS"/>
  </r>
  <r>
    <s v="fernando.pernas@gmail.com"/>
    <s v="Necesito el salario promedio por trabajador (RD$) en el Distrito Nacional en diciembre 2010 y/o el promedio anual para el 2010. Igualmente, necesito el salario promedio por trabajador (RD$) nacional en diciembre 2010 y/o el promedio anual para el 2010. "/>
    <s v="Base de datos   "/>
    <x v="3"/>
    <n v="15"/>
    <s v="Procede"/>
    <m/>
    <d v="2024-08-10T00:00:00"/>
    <m/>
    <x v="2"/>
    <m/>
    <x v="7"/>
    <d v="2024-09-02T00:00:00"/>
    <d v="2024-09-02T00:00:00"/>
    <n v="15"/>
    <x v="0"/>
    <s v="DE 10 A 15 DIAS"/>
  </r>
  <r>
    <s v="periodismojcm@gmail.com"/>
    <s v="Nos interesa saber:_x000a_1._x0009_¿Cuáles son las empresas sometidas?_x000a_2._x0009_¿De qué áreas son las empresas?_x000a_3._x0009_¿Qué tipo de sanciones recae en estas empresas?_x000a_4._x0009_¿Cuántas empresas han sido sometidas y condenadas por fraude TSS desde el 2020?_x000a_5._x0009_¿Cuáles son las oportunidades de mejoras que hay para impedir que las empresas sigan violando las normas de la TSS?_x000a_6._x0009_¿Qué pasa con una empresa que cobra la TSS a los empleados, pero no lo reporta? ¿Debe devolver el dinero o qué se hace en ese sentido?_x000a_7._x0009_¿Cómo andan las recaudaciones y cuáles son las perspectivas que hay al finalizar el 2024?"/>
    <s v="Base de datos   "/>
    <x v="3"/>
    <n v="15"/>
    <s v="Procede"/>
    <m/>
    <d v="2024-08-15T00:00:00"/>
    <m/>
    <x v="2"/>
    <m/>
    <x v="7"/>
    <d v="2024-09-05T00:00:00"/>
    <d v="2024-09-05T00:00:00"/>
    <n v="15"/>
    <x v="0"/>
    <s v="DE 10 A 15 DIAS"/>
  </r>
  <r>
    <s v="periodismojcm@gmail.com"/>
    <s v="._x0009_¿Cuáles son las empresas sometidas?_x000a_2._x0009_¿De qué áreas son las empresas?_x000a_3._x0009_¿Qué tipo de sanciones recae en estas empresas?_x000a_4._x0009_¿Cuántas empresas han sido sometidas y condenadas por fraude TSS desde el 2020?_x000a_5._x0009_¿Cuáles son las oportunidades de mejoras que hay para impedir que las empresas sigan violando las normas de la TSS?_x000a_6._x0009_¿Qué pasa con una empresa que cobra la TSS a los empleados, pero no lo reporta? ¿Debe devolver el dinero o qué se hace en ese sentido?_x000a_7._x0009_¿Cómo andan las recaudaciones y cuáles son las perspectivas que hay al finalizar el 2024?"/>
    <s v="Base de datos   "/>
    <x v="4"/>
    <n v="15"/>
    <s v="Procede"/>
    <m/>
    <d v="2024-08-15T00:00:00"/>
    <m/>
    <x v="2"/>
    <m/>
    <x v="7"/>
    <d v="2024-09-05T00:00:00"/>
    <d v="2024-09-05T00:00:00"/>
    <n v="15"/>
    <x v="0"/>
    <s v="DE 10 A 15 DIAS"/>
  </r>
  <r>
    <s v="periodismojcm@gmail.com"/>
    <s v="._x0009_¿Cuáles son las empresas sometidas?_x000a_2._x0009_¿De qué áreas son las empresas?_x000a_3._x0009_¿Qué tipo de sanciones recae en estas empresas?_x000a_4._x0009_¿Cuántas empresas han sido sometidas y condenadas por fraude TSS desde el 2020?_x000a_5._x0009_¿Cuáles son las oportunidades de mejoras que hay para impedir que las empresas sigan violando las normas de la TSS?_x000a_6._x0009_¿Qué pasa con una empresa que cobra la TSS a los empleados, pero no lo reporta? ¿Debe devolver el dinero o qué se hace en ese sentido?_x000a_7._x0009_¿Cómo andan las recaudaciones y cuáles son las perspectivas que hay al finalizar el 2024?"/>
    <s v="Base de datos   "/>
    <x v="4"/>
    <n v="15"/>
    <s v="Procede"/>
    <m/>
    <d v="2024-08-15T00:00:00"/>
    <m/>
    <x v="2"/>
    <m/>
    <x v="7"/>
    <d v="2024-09-05T00:00:00"/>
    <d v="2024-09-05T00:00:00"/>
    <n v="15"/>
    <x v="0"/>
    <s v="DE 10 A 15 DIAS"/>
  </r>
  <r>
    <s v="aalba@mazaraabogados.com.do"/>
    <s v="Expedir una (1) certificación que haga constar si el señor DANIEL CANARIO ZAPATA (Cédula de identidad no. 40225185772) es o ha sido empleado en el INSTITUTO POLITÉCNICO LOYOLA (IPL), indicando el período de tiempo que ha laborado en dicho centro educativo."/>
    <s v="Rechazada "/>
    <x v="1"/>
    <n v="5"/>
    <s v="Rechazada "/>
    <m/>
    <d v="2024-08-19T00:00:00"/>
    <m/>
    <x v="2"/>
    <m/>
    <x v="7"/>
    <d v="2024-09-09T00:00:00"/>
    <d v="2024-08-23T00:00:00"/>
    <n v="5"/>
    <x v="0"/>
    <s v="ANTES DE 10 DIAS"/>
  </r>
  <r>
    <s v="sabeidaperezreyes@gmail.com"/>
    <s v="Base de datos/tabla en formato editable con los salarios promedio de todas las actividades económicas para los años 2020, 2021, 2022 y 2023. En este sentido, la solicitud especifica es: - Tabla indicando: 1) Código de actividad según CIIU Revisión 4, al nivel de clase, en su defecto, al nivel mínimo disponible ; 2) Sección; 3) División; 4) Grupo; 5) Clase; 6) género; 7) salarios promedio para los años 2020, 2021, 2022 y 2023. Y cualquier otra información que me pudieran proporcionar."/>
    <s v="Base de datos   "/>
    <x v="2"/>
    <n v="15"/>
    <s v="Procede"/>
    <m/>
    <d v="2024-08-15T00:00:00"/>
    <m/>
    <x v="2"/>
    <m/>
    <x v="7"/>
    <s v="0905/2024"/>
    <d v="2024-08-28T00:00:00"/>
    <n v="10"/>
    <x v="0"/>
    <s v="DE 10 A 15 DIAS"/>
  </r>
  <r>
    <s v="slminformaciones@gmail.com"/>
    <s v="Tenemos a bien solicitar una CERTIFICACION por el departamento correspondiente de la TSS (Tesoreria de la Seguridad Social), que establezca si en el periodo entre el 07 de Febrero 2023 y el 05 de Abril 2024, la empresa empleadora Proyecto Midas Srl (RNC 1-31-56990-2) se encontraba habilitada a dar entrada a nuevos empleados al sistema SUIR Plus."/>
    <s v="Base de datos   "/>
    <x v="2"/>
    <n v="15"/>
    <s v="No procede"/>
    <m/>
    <d v="2024-08-19T00:00:00"/>
    <m/>
    <x v="2"/>
    <m/>
    <x v="7"/>
    <d v="2024-09-09T00:00:00"/>
    <d v="2024-08-28T00:00:00"/>
    <n v="8"/>
    <x v="0"/>
    <s v="ANTES DE 10 DIAS"/>
  </r>
  <r>
    <s v="irandy0102@gmail.com"/>
    <s v="Cuando solicité información sobre los mecanismos que ustedes utilizan para evitar: Evasión, elusión de pagos y no inscripción de los trabajadores al SDSS, ustedes me facilitaron estas herramientas, aunque como debo agregarlas a mi tesis, es necesario conocer la fuente de donde procede, es decir, si en de un reglamento, resolución o algún otro documentos para los fines de cita y elaboración de referencia bibliográfica.  _x000a__x000a_o_x0009_Monitoreo constante del comportamiento de los empleadores en cuanto al reporte de trabajadores a través del SUIR._x000a_o_x0009_Visitas realizadas a través del Cuerpo de Inspección, en los casos en que se evidencian períodos omisos, a fin de verificar si existe un incumplimiento de su deber formal, o el cese de operaciones del empleador en cuestión. _x000a_o_x0009_Realización de auditorias a empleadores que presentan inconsistencias en el reporte de sus trabajadores, como es el caso de fluctuaciones en los salarios y/o trabajadores reportados sin presentar una justificación al respecto, diferencias identificadas a través de cruces de información con otras entidades, etc.  "/>
    <s v="Base de datos   "/>
    <x v="2"/>
    <n v="15"/>
    <s v="Procede"/>
    <m/>
    <d v="2024-08-26T00:00:00"/>
    <m/>
    <x v="2"/>
    <m/>
    <x v="7"/>
    <d v="2024-09-16T00:00:00"/>
    <d v="2024-09-16T00:00:00"/>
    <n v="15"/>
    <x v="0"/>
    <s v="DE 10 A 15 DIAS"/>
  </r>
  <r>
    <s v="irandy0102@gmail.com"/>
    <s v="_x000a_La solicitud que hice el lunes 26 de este mes, que es la SAIP-SIP-000-103567 donde solicitaba Catalogo de Siglas aprobado por el Consejo Nacional de la Seguridad Social, lo que necesito saber en especifico son los conceptos según la institución de evasión y elusión  en relación al no pago de las cotizaciones obligatorias al SDSS."/>
    <s v="Cerrada a solicitud de ciudadano"/>
    <x v="3"/>
    <n v="15"/>
    <s v="No procede"/>
    <m/>
    <d v="2024-09-02T00:00:00"/>
    <m/>
    <x v="2"/>
    <m/>
    <x v="7"/>
    <d v="2024-09-23T00:00:00"/>
    <d v="2024-09-02T00:00:00"/>
    <n v="1"/>
    <x v="0"/>
    <s v="ANTES DE 10 DIAS"/>
  </r>
  <r>
    <s v="wilmerhenriquezfernandez@hotmail.com"/>
    <s v="La cantidad de registrado en la Tesoreria de la Seguridad Social "/>
    <s v="Base de datos   "/>
    <x v="3"/>
    <n v="15"/>
    <s v="Procede"/>
    <m/>
    <d v="2024-08-27T00:00:00"/>
    <m/>
    <x v="2"/>
    <m/>
    <x v="7"/>
    <d v="2024-09-17T00:00:00"/>
    <d v="2024-09-12T00:00:00"/>
    <n v="13"/>
    <x v="0"/>
    <s v="DE 10 A 15 DIAS"/>
  </r>
  <r>
    <s v="baezcepinyasociados@gmail.com"/>
    <s v="Solicitud de certificaciones "/>
    <s v="Referida  "/>
    <x v="0"/>
    <n v="3"/>
    <s v="Referida"/>
    <m/>
    <d v="2024-09-06T00:00:00"/>
    <m/>
    <x v="2"/>
    <m/>
    <x v="7"/>
    <d v="2024-09-27T00:00:00"/>
    <d v="2024-09-11T00:00:00"/>
    <n v="3"/>
    <x v="0"/>
    <s v=""/>
  </r>
  <r>
    <s v="mhenriquez@jpadvisors.do"/>
    <s v="La Tesorería Nacional sirve como fuente o base de dato a través de la cual un buró de crédito puede solicitar y obtener información relacionados a los ingresos, tributación y/o bienes de potenciales clientes de entidades de intermediación financiera con el objetivo de emitir reportes sobre capacidad crediticia?_x000a__x000a_¿Existe algún convenio firmado entre la TSS y sociedades de información crediticia, donde la TSS otorgue información de contribuyentes a estas sociedades?"/>
    <s v="Base de datos   "/>
    <x v="2"/>
    <n v="15"/>
    <s v="Procede"/>
    <m/>
    <d v="2024-09-02T00:00:00"/>
    <m/>
    <x v="2"/>
    <m/>
    <x v="7"/>
    <d v="2024-09-23T00:00:00"/>
    <d v="2024-09-12T00:00:00"/>
    <m/>
    <x v="0"/>
    <s v="ANTES DE 10 DIAS"/>
  </r>
  <r>
    <s v="mandeld.lacruz@gmail.com"/>
    <s v="Deseo los salarios mensuales promedios cotizables, si es posible me gustaria tener la informacion desde enero 2010"/>
    <s v="Base de datos   "/>
    <x v="5"/>
    <n v="15"/>
    <s v="Procede"/>
    <m/>
    <d v="2024-09-08T00:00:00"/>
    <m/>
    <x v="2"/>
    <m/>
    <x v="7"/>
    <d v="2024-10-01T00:00:00"/>
    <d v="2024-09-30T00:00:00"/>
    <n v="15"/>
    <x v="0"/>
    <s v="DE 10 A 15 DIAS"/>
  </r>
  <r>
    <s v="ccathy1709@gmail.com"/>
    <s v="Certificaciones varias  "/>
    <s v="Referida  "/>
    <x v="0"/>
    <n v="3"/>
    <s v="Referida"/>
    <m/>
    <d v="2024-09-18T00:00:00"/>
    <m/>
    <x v="2"/>
    <m/>
    <x v="7"/>
    <d v="2024-10-09T00:00:00"/>
    <d v="2024-09-20T00:00:00"/>
    <n v="2"/>
    <x v="0"/>
    <s v=""/>
  </r>
  <r>
    <s v="germancabreja@gmail.com"/>
    <s v="cantidad de haitianos que cotizan o disfrutan de la seguridad social"/>
    <s v="Base de datos   "/>
    <x v="6"/>
    <n v="15"/>
    <s v="Procede"/>
    <m/>
    <d v="2024-09-18T00:00:00"/>
    <m/>
    <x v="2"/>
    <m/>
    <x v="7"/>
    <d v="2024-10-09T00:00:00"/>
    <d v="2024-09-23T00:00:00"/>
    <n v="4"/>
    <x v="0"/>
    <s v="ANTES DE 10 DIAS"/>
  </r>
  <r>
    <s v="leidydiana06@hotmail.com"/>
    <s v="1) Si el recargo por horas nocturnas en una jornada DIURNA debe considerarse en el salario cotizable de TSS; 2) Si el recargo por horas nocturnas en una jornada MIXTA debe considerarse en el salario cotizable de TSS; y 3) Si el recargo por horas nocturnas en una jornada NOCTURNA debe considerarse en el salario cotizable de TSS."/>
    <s v="Base de datos   "/>
    <x v="2"/>
    <n v="15"/>
    <s v="Procede"/>
    <m/>
    <d v="2024-09-16T00:00:00"/>
    <m/>
    <x v="2"/>
    <m/>
    <x v="7"/>
    <d v="2024-10-07T00:00:00"/>
    <d v="2024-09-27T00:00:00"/>
    <n v="10"/>
    <x v="0"/>
    <s v="DE 10 A 15 DIAS"/>
  </r>
  <r>
    <s v="jrosariogonzalez@gmail.com"/>
    <s v="Si el recargo por horas nocturnas en una jornada DIURNA debe considerarse en el salario cotizable de TSS._x000a__x000a_Digase un empleado que su horario regular es diurno, pero tempralmente labora durante 2 o 3 meses en horario nocturno, que salario debo reportar a la TSS, su salario orfinario o el salario mas el recargo del 15%?_x000a__x000a_Gracias por sus buenos oficios y respuesta. "/>
    <s v="Base de datos   "/>
    <x v="2"/>
    <n v="15"/>
    <s v="Procede"/>
    <m/>
    <d v="2024-09-16T00:00:00"/>
    <m/>
    <x v="2"/>
    <m/>
    <x v="7"/>
    <d v="2024-10-07T00:00:00"/>
    <d v="2024-09-27T00:00:00"/>
    <n v="10"/>
    <x v="0"/>
    <s v="DE 10 A 15 DIAS"/>
  </r>
  <r>
    <s v="baezcepinyasociados@gmail.com"/>
    <s v="Certificaciones varias "/>
    <s v="Referida  "/>
    <x v="0"/>
    <n v="3"/>
    <s v="Referida"/>
    <m/>
    <d v="2024-09-23T00:00:00"/>
    <m/>
    <x v="2"/>
    <m/>
    <x v="7"/>
    <d v="2024-10-14T00:00:00"/>
    <d v="2024-09-26T00:00:00"/>
    <n v="3"/>
    <x v="0"/>
    <s v=""/>
  </r>
  <r>
    <m/>
    <m/>
    <m/>
    <x v="7"/>
    <m/>
    <m/>
    <m/>
    <m/>
    <m/>
    <x v="2"/>
    <m/>
    <x v="7"/>
    <m/>
    <m/>
    <m/>
    <x v="2"/>
    <m/>
  </r>
  <r>
    <s v="wellingtonjimenezd@gmail.com"/>
    <s v="Mediante la presente solicito, muy cortésmente, sea bien expedida una certificación en la que se haga constar la vía idónea mediante la cual un  titular de datos pueda obtener y/o solicitar información  sobre los ingresos que han sido reportados a través de su empleador o como trabajador independiente y, confirmar si dicha información y emisión de reporte se debe requerir ante UNIPAGO o directamente a través de la Tesorería de la Seguridad Social (TSS)._x000a_Además, en la medida de lo posible compartirme, copia del contrato que ha sido suscrito entre la TSS y UNIPAGO."/>
    <s v="Base de datos   "/>
    <x v="3"/>
    <n v="15"/>
    <s v="Procede"/>
    <m/>
    <d v="2024-09-17T00:00:00"/>
    <m/>
    <x v="2"/>
    <m/>
    <x v="7"/>
    <d v="2024-10-08T00:00:00"/>
    <d v="2024-10-04T00:00:00"/>
    <n v="14"/>
    <x v="0"/>
    <s v="DE 10 A 15 DIAS"/>
  </r>
  <r>
    <s v="gf.cavagliano@grupoavant.com.do"/>
    <s v="1-  lmportacion de Motocicletas =Detalle de las pagos de la seguridad social por tipo de pago. Y Cantidad de empleados y de afiliados en esta actividad._x000a_2-  Dealers o revendedores de Motocicletas = Detalle de los pagos de la seguridad social por tipo de pago. Y Cantidad de empleados y de afiliados en esta actividad."/>
    <s v="No tenemos data sobre esto  "/>
    <x v="2"/>
    <n v="15"/>
    <s v="Procede"/>
    <m/>
    <d v="2024-10-08T00:00:00"/>
    <m/>
    <x v="2"/>
    <m/>
    <x v="7"/>
    <d v="2024-10-29T00:00:00"/>
    <m/>
    <n v="0"/>
    <x v="0"/>
    <s v="ANTES DE 10 DIAS"/>
  </r>
  <r>
    <s v="irandy0102@gmail.com"/>
    <s v="n el Plan Operativo Anual de la institución correspondiente al periodo 2022-2 dice que se estaba elaborando un informe para conocer el índice de omisión y evasión en el incumplimiento del pago de contribuciones a la seguridad social en el país iniciado en el año 2021, y para esto se contó con el apoyo de otras intuiciones estatales. Además, se afirma que se contrató un consultor externo para realizar dicho estudio de estimación; ésta contó con la elaboración del diseño, el método de cálculo para la determinación del índice de evasión, así como se realizaron acercamientos con la Dirección General de Impuestos Internos (DGII) para la formalización de acuerdos interinstitucionales para intercambios de información._x000a__x000a_En el mes de diciembre, se presentó el primer borrador del estudio, con una estimación del índice, los datos preliminares que fueron presentados son con información publicada del banco central a diciembre 2016. Estos cálculos se deben actualizar con los periodos faltantes 2017-2022 para contar con un índice actualizado a estos tiempos. _x000a_Por lo que me gustaría saber, donde puedo encontrar esos informes estadísticos sobre evasión y elusión al SDSS, ya que los mismos serían muy útil en el análisis de datos que es la parte de mi tesis que estoy trabajando ahora.  También quisiera conocer si cuentan con algún reporte o informe del nivel de eficiencia de los mecanismos de control de la evasión y elusión al sistema."/>
    <s v="Base de datos   "/>
    <x v="3"/>
    <n v="15"/>
    <s v="Procede"/>
    <m/>
    <d v="2024-08-10T00:00:00"/>
    <m/>
    <x v="2"/>
    <m/>
    <x v="7"/>
    <d v="2024-10-29T00:00:00"/>
    <m/>
    <n v="0"/>
    <x v="0"/>
    <s v="ANTES DE 10 DIAS"/>
  </r>
  <r>
    <s v="grupodemediospanorama@gmail.com"/>
    <s v=". Copia de las siguientes resoluciones:_x000a_164-04,165-05,172-02, 192-06, 227-02, 255-08, 258-01, 265-01, 265-04, 265-05, 270-02, 280-06,_x000a_281-03, 283-03, 290-02, 300-02, 306-04, 312-02, 315-01, 318-01, 321-01, 328-02, 332-03, 336-05,_x000a_345-01, 354-01, 356-02, 362-01, 381-02._x000a_2. Reportes de las ARS del pais de las coberturas asumidas par accidentes de transito."/>
    <s v="Referida  "/>
    <x v="0"/>
    <n v="3"/>
    <s v="Referida"/>
    <m/>
    <d v="2024-10-14T00:00:00"/>
    <m/>
    <x v="2"/>
    <m/>
    <x v="7"/>
    <d v="2024-10-17T00:00:00"/>
    <d v="2024-10-17T00:00:00"/>
    <n v="3"/>
    <x v="0"/>
    <s v=""/>
  </r>
  <r>
    <s v="irandy0102@gmail.com"/>
    <s v="egún lo que he estado investigando, desde el año 2020 la TSS ha depositado 297 denuncias contra empresas que han incurren en supuestos fraudes al Sistema Dominicano de Seguridad Social y actualmente están siendo investigadas por el Ministerio Público. Y de esto me surge la duda si estos infractores del sistema han sido condenados por ustedes a sanciones civiles como la estable la Ley 87-01 y Ley 13-20, es decir, si se les ha ordenado pagar un recargo equivalente al porcentaje de rentabilidad mensual promedio generado por el sistema de capitalización individual en el mes calendario anterior al periodo de la notificación de pago incumplida más un 0.3% mensual de penalidad sobre el monto de las aportaciones no pagadas, se le ha impuesto una sanción consistente en una multa de uno (1) a seis (6) salarios mínimos del sector correspondiente al empleador imputado, por cada trabajador afectado por la violación y se ha solicitado a la Dirección General de Impuestos Internos (DGII) la inhabilitación de sus Números de Comprobantes Fiscales (NCF)._x000a__x000a_Me explico, si ustedes ya han condenado a estos infractores por los hechos cometidos, aunque el Ministerio Público este en proceso de investigación de estos casos y por ende no se les haya otorgado una sanción penal, que según la ley seria prisión correccional de treinta (30) días a un (1) año._x000a__x000a_Además, esta parte del comunicado emitido por ustedes no me queda muy claro, me podrían explicar por favor, a más detalle que se refieren con esto: Las sanciones para los empleadores que cometan el delito de fraude al Sistema Dominicano de Seguridad Social varían según la actividad realizada y el grado de participación de los involucrados."/>
    <s v="Base de datos   "/>
    <x v="3"/>
    <n v="15"/>
    <s v="Procede"/>
    <m/>
    <d v="2024-10-16T00:00:00"/>
    <m/>
    <x v="2"/>
    <m/>
    <x v="7"/>
    <d v="2024-11-06T00:00:00"/>
    <d v="2024-11-06T00:00:00"/>
    <n v="15"/>
    <x v="0"/>
    <s v="DE 10 A 15 DIAS"/>
  </r>
  <r>
    <s v="grupodemediospanorama@gmail.com"/>
    <s v="1-Reporte de las ARS del país de las coberturas asumidas por accidentes de transito. _x000a_(Nota importante: esta solicitud tiene una parte remitida al CONSEJO DE LA SEGURIDAD SOCIAL con la solicitud SAIP-SIP-000-106135,  En esta parte solo esta lo que corresponde responder a la Tesorería de la Seguridad Social. )"/>
    <s v="Referida  "/>
    <x v="0"/>
    <n v="3"/>
    <s v="Referida"/>
    <m/>
    <d v="2024-10-17T00:00:00"/>
    <m/>
    <x v="2"/>
    <m/>
    <x v="7"/>
    <m/>
    <d v="2024-11-07T00:00:00"/>
    <m/>
    <x v="0"/>
    <s v=""/>
  </r>
  <r>
    <s v="solplayayperiodismo@gmail.com"/>
    <s v="Cantidad de almacenes utilizados por la institucion, de utilizar almecenes deta;llar cuanto de ellos pertenecen a la entidad y cuantos alquilados. "/>
    <s v="Referida  "/>
    <x v="0"/>
    <n v="3"/>
    <s v="Referida"/>
    <m/>
    <d v="2024-10-17T00:00:00"/>
    <m/>
    <x v="2"/>
    <m/>
    <x v="7"/>
    <d v="2024-11-07T00:00:00"/>
    <d v="2024-10-22T00:00:00"/>
    <n v="3"/>
    <x v="0"/>
    <s v=""/>
  </r>
  <r>
    <s v="irandy0102@gmail.com"/>
    <s v="or favor, me gustaría que me confirmen si el Cuerpo Especial de Inspección, es decir, el organismo que se encarga de hacer las visitas a las empresas para validar si han incurrido en evasión, elusión y no registro de los trabajadores al SDSS, esta adscrito al Dirección de Fiscalización Externa, específicamente al Departamento de Fiscalización de Empleadores.  _x000a_ En la actualidad, estas son las sucursales con que cuenta la institución a nivel nacional, Sede Principal Santo Domingo de Guzmán, Oficina Bávaro, Oficina San Francisco de Macorís, Oficina de Puerto Plata, Punto GOB Santiago, Punto GOB MegaCentro, Punto GOB Sambil, Punto GOB Occidental y Punto GOB Colina Centro. Esto me lleva a preguntarles en que se diferencian las oficinas de los puntos GOB, es decir, que si en puntos GOB los servicios ofrecidos no son las amplios como en las oficinas o no presentan ningún tipo de diferencia a nivel de procesos realizados, favor aclarar._x000a__x000a_Por cierto, la entidad tiene algún documento de los tramites y servicios que ofrece cada una de estas sucursales. "/>
    <s v="Base de datos   "/>
    <x v="3"/>
    <n v="15"/>
    <s v="Procede"/>
    <m/>
    <d v="2024-10-18T00:00:00"/>
    <m/>
    <x v="2"/>
    <m/>
    <x v="7"/>
    <d v="2024-11-08T00:00:00"/>
    <d v="2024-11-01T00:00:00"/>
    <n v="11"/>
    <x v="0"/>
    <s v="DE 10 A 15 DIAS"/>
  </r>
  <r>
    <s v="nijer.castillo@gmail.com"/>
    <s v="Listado con nombre y  RNC de las empresas e instituciones que han reportado cotizaciones o nomina con la cedula 00105244974 desde el 2020 hasta el 2024"/>
    <s v="Referida  "/>
    <x v="0"/>
    <n v="3"/>
    <s v="Referida"/>
    <m/>
    <d v="2024-10-25T00:00:00"/>
    <m/>
    <x v="2"/>
    <m/>
    <x v="7"/>
    <d v="2024-11-15T00:00:00"/>
    <d v="2024-11-01T00:00:00"/>
    <n v="3"/>
    <x v="0"/>
    <s v=""/>
  </r>
  <r>
    <s v="loresantanaf@hotmail,com"/>
    <s v="Nómina de diciembre del 2022 y 2023 de la TSS de la Junta de Vecinos del Residencial Las Margaritas RNC 430095842"/>
    <s v="Rechazada "/>
    <x v="1"/>
    <n v="5"/>
    <s v="Rechazada "/>
    <m/>
    <d v="2024-10-02T00:00:00"/>
    <m/>
    <x v="2"/>
    <m/>
    <x v="7"/>
    <d v="2024-10-24T00:00:00"/>
    <d v="2024-10-04T00:00:00"/>
    <n v="3"/>
    <x v="0"/>
    <s v="ANTES DE 10 DIAS"/>
  </r>
  <r>
    <s v="feliciabrito.fernandez@gmail.com"/>
    <s v="i número de cédula 001-0434474-2 se encuentra bloqueado en el sistema de la TSS para que ningún patrono pueda realizar pagos y así la TSS garantice que no puedo ser usuario del seguro contributivo del SENANSA, por lo que solicito copia digital del reglamento, Ley o resolución  que dispone bloquear cédulas independietes de personas y de no existir dicha reglamento, neceito se e identifique al servidor público o Junta Directiva de la TSS que entienden en su mente que estan facultados para  de bloquear mi cédula en el Sistema de la TSS y  omitir la fuente o patronos que hayan cometido alguna irregularidad en mis reportes de pago a la TSS  para que ellos continúen haciendo lo mismo con otras personas indefensas sin ningún régimen de consecuencias."/>
    <s v="Base de datos   "/>
    <x v="3"/>
    <n v="15"/>
    <s v="Procede"/>
    <m/>
    <d v="2024-10-27T00:00:00"/>
    <m/>
    <x v="2"/>
    <m/>
    <x v="7"/>
    <d v="2024-11-19T00:00:00"/>
    <d v="2024-11-19T00:00:00"/>
    <n v="15"/>
    <x v="0"/>
    <s v="DE 10 A 15 DIAS"/>
  </r>
  <r>
    <s v="justiciaytransparencia1@gmail.com"/>
    <s v="En atención a los dictados de la LEY NO. 200-04, SOBRE EL LIBRE ACCESO A LA INFORMACIÓN PÚBLICA, que nos sean suministradas las informaciones siguientes: _x000a_PRIMERO: copia de todos los contratos de alquiler de local realizado por la TSS durante el periodo 2020-2004._x000a_SEGUNDO: Listado de todos los proveedores (RNC, Registro Mercantil) que se le han adjudicado contrato durante el periodo 2020-2004._x000a_TERCERO: Listado con el desglose de los montos de los gastos por la TSS a todos los locales alquilados durante el periodo 2020-2004._x000a_Con la presente dejamos constancia a título de advertencia, de que el no obtemperar a la referida solicitud en cumplimiento de la LEY NO. 200-04, SOBRE EL LIBRE ACCESO A LA INFORMACIÓN PÚBLICA, procederemos en virtud de los artículos 9, 10, 16, 29 y 30, de la referida ley, a radicar una acción constitucional de amparo por ante el Tribunal Superior Administrativo, en razón de que se trata de un derecho fundamental protegido por el artículo 49 de la Constitución Dominicana. Hacemos provecho de la ocasión para indicarle que la información de referencia, solicitada por esta vía y conducto, puede ser enviada y recibida por nosotros en un plazo no mayor de quince días hábiles, de conformidad con las disposiciones del artículo 8 de la ley 200-04."/>
    <s v="Base de datos   "/>
    <x v="2"/>
    <n v="15"/>
    <s v="Procede"/>
    <m/>
    <d v="2024-10-22T00:00:00"/>
    <m/>
    <x v="2"/>
    <m/>
    <x v="7"/>
    <d v="2024-11-12T00:00:00"/>
    <d v="2024-11-26T00:00:00"/>
    <n v="25"/>
    <x v="1"/>
    <s v="DE 10 A 15 DIAS"/>
  </r>
  <r>
    <s v="irandy0102@gmail.co"/>
    <s v=" el Plan Operativo Anual de la institución correspondiente al periodo 2022-2 dice que se estaba elaborando un informe para conocer el índice de omisión y evasión en el incumplimiento del pago de contribuciones a la seguridad social en el país iniciado en el año 2021, y para esto se contó con el apoyo de otras intuiciones estatales. Además, se afirma que se contrató un consultor externo para realizar dicho estudio de estimación; ésta contó con la elaboración del diseño, el método de cálculo para la determinación del índice de evasión, así como se realizaron acercamientos con la Dirección General de Impuestos Internos (DGII) para la formalización de acuerdos interinstitucionales para intercambios de información._x000a__x000a_En el mes de diciembre, se presentó el primer borrador del estudio, con una estimación del índice, los datos preliminares que fueron presentados son con información publicada del banco central a diciembre 2016. Estos cálculos se deben actualizar con los periodos faltantes 2017-2022 para contar con un índice actualizado a estos tiempos. _x000a_Por lo que me gustaría saber, donde puedo encontrar esos informes estadísticos sobre evasión y elusión al SDSS, ya que los mismos serían muy útil en el análisis de datos que es la parte de mi tesis que estoy trabajando ahora.  También quisiera conocer si cuentan con algún reporte o informe del nivel de eficiencia de los mecanismos de control de la evasión y elusión al sistema."/>
    <s v="Base de datos   "/>
    <x v="2"/>
    <n v="15"/>
    <s v="Procede"/>
    <m/>
    <d v="2024-10-08T00:00:00"/>
    <m/>
    <x v="2"/>
    <m/>
    <x v="7"/>
    <d v="2024-10-29T00:00:00"/>
    <d v="2024-10-29T00:00:00"/>
    <n v="15"/>
    <x v="0"/>
    <s v="DE 10 A 15 DIAS"/>
  </r>
  <r>
    <s v="carlos90076@gmail.com"/>
    <s v="Solicitud de los aportes  que he hecho a la TSS para fines de viajes a españa "/>
    <s v="Referida  "/>
    <x v="0"/>
    <n v="3"/>
    <s v="Referida"/>
    <m/>
    <d v="2024-11-07T00:00:00"/>
    <m/>
    <x v="2"/>
    <m/>
    <x v="7"/>
    <d v="2024-11-28T00:00:00"/>
    <d v="2024-11-11T00:00:00"/>
    <n v="3"/>
    <x v="0"/>
    <s v=""/>
  </r>
  <r>
    <s v="irandy0102@gmail,com"/>
    <s v="Favor infotmar que significa las siglas DGED?"/>
    <s v="Base de datos   "/>
    <x v="2"/>
    <n v="15"/>
    <s v="Procede"/>
    <m/>
    <d v="2024-11-13T00:00:00"/>
    <m/>
    <x v="2"/>
    <m/>
    <x v="7"/>
    <d v="2024-12-04T00:00:00"/>
    <d v="2024-11-13T00:00:00"/>
    <n v="1"/>
    <x v="0"/>
    <s v="ANTES DE 10 DIAS"/>
  </r>
  <r>
    <s v="luis.holguinverasm@gmail.com"/>
    <s v="1.- Solicito una certificación en la que se cuál es certifique cuál es el Límite máximo cotizable, y que se exprese si este Límite máximo cotizable se aplica a los afiliados de RNC públicos y RNC Privados. _x000a__x000a_2.- Si el Límite máximo cotizable es distinto para los afiliados de RNC públicos y para RNC Privados. Incluir el cómo se calcula cada uno."/>
    <s v="Base de datos   "/>
    <x v="2"/>
    <n v="15"/>
    <s v="Procede"/>
    <m/>
    <d v="2024-11-01T00:00:00"/>
    <m/>
    <x v="2"/>
    <m/>
    <x v="7"/>
    <d v="2024-11-22T00:00:00"/>
    <d v="2024-11-20T00:00:00"/>
    <n v="14"/>
    <x v="0"/>
    <s v="DE 10 A 15 DIAS"/>
  </r>
  <r>
    <s v="luis.holguinverasm@gmail.com"/>
    <s v="1.- Solicito una certificación en la que se cuál es certifique cuál es el Límite máximo cotizable, y que se exprese si este Límite máximo cotizable se aplica a los afiliados de RNC públicos y RNC Privados. _x000a__x000a_2.- Si el Límite máximo cotizable es distinto para los afiliados de RNC públicos y para RNC Privados. Incluir el cómo se calcula cada uno."/>
    <s v="Base de datos   "/>
    <x v="2"/>
    <n v="15"/>
    <s v="Procede"/>
    <m/>
    <d v="2024-11-01T00:00:00"/>
    <m/>
    <x v="2"/>
    <m/>
    <x v="7"/>
    <d v="2024-11-22T00:00:00"/>
    <d v="2024-11-20T00:00:00"/>
    <n v="14"/>
    <x v="0"/>
    <s v="DE 10 A 15 DIAS"/>
  </r>
  <r>
    <s v="organizacionnuevaabogacia@gmail.com"/>
    <s v="Requerimos que nos envíen todos los formatos vía correo los archivos correspondientes al conjunto de datos abiertos publicados correspondientes a: _x000a_Empleos cotizantes en TSS, 2017 - 2024; _x000a_y Empleadores cotizantes en TSS, 2017 - 2024"/>
    <s v="Base de datos   "/>
    <x v="2"/>
    <n v="15"/>
    <s v="Procede"/>
    <m/>
    <d v="2024-11-17T00:00:00"/>
    <m/>
    <x v="2"/>
    <m/>
    <x v="7"/>
    <d v="2024-12-09T00:00:00"/>
    <d v="2024-11-20T00:00:00"/>
    <n v="3"/>
    <x v="0"/>
    <s v="ANTES DE 10 DIAS"/>
  </r>
  <r>
    <s v="organizacionnuevaabogacia@gmail.com"/>
    <s v="Requerimos que nos envíen todos los formatos vía correo los archivos correspondientes al conjunto de datos abiertos publicados correspondientes a: _x000a_Empleos cotizantes en TSS, 2017 - 2024; _x000a_y Empleadores cotizantes en TSS, 2017 - 2024"/>
    <s v="Base de datos   "/>
    <x v="3"/>
    <n v="15"/>
    <s v="Procede"/>
    <m/>
    <d v="2024-11-17T00:00:00"/>
    <m/>
    <x v="2"/>
    <m/>
    <x v="7"/>
    <d v="2024-12-09T00:00:00"/>
    <d v="2024-11-20T00:00:00"/>
    <n v="3"/>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m/>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r>
    <m/>
    <m/>
    <m/>
    <x v="7"/>
    <s v=""/>
    <m/>
    <m/>
    <m/>
    <m/>
    <x v="2"/>
    <m/>
    <x v="7"/>
    <s v=""/>
    <m/>
    <n v="0"/>
    <x v="0"/>
    <s v="ANTES DE 10 DIAS"/>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0">
  <r>
    <n v="1"/>
    <n v="90803"/>
    <s v="Maikol"/>
    <n v="8098427633"/>
    <s v="maikolsofoke@gmail.com"/>
    <s v="Informacion si esta registrado en una nomina en la TSS"/>
    <s v="Referido a la Dida para fines de asistencia "/>
    <s v="Referida"/>
    <n v="3"/>
    <x v="0"/>
    <m/>
    <d v="2024-01-05T00:00:00"/>
    <s v="Cerrada-Remitida a otra institución"/>
    <s v="2024"/>
    <n v="1"/>
    <x v="0"/>
    <e v="#VALUE!"/>
    <d v="2024-01-09T00:00:00"/>
    <n v="3"/>
    <x v="0"/>
    <x v="0"/>
  </r>
  <r>
    <n v="2"/>
    <n v="91045"/>
    <s v="Felipe Bermudez "/>
    <n v="8299613306"/>
    <s v="fe.bermudez@hotmail.com"/>
    <s v="Direccion y nombre de la empresa donde laboran los señores Juan Ramon Jimenez y Rosa Felina Garcia U.  "/>
    <s v="Rechazada "/>
    <s v="Rechazada"/>
    <n v="5"/>
    <x v="1"/>
    <m/>
    <d v="2024-01-10T00:00:00"/>
    <s v="Cerrada-Rechazada"/>
    <s v="2024"/>
    <n v="1"/>
    <x v="0"/>
    <d v="2024-01-31T00:00:00"/>
    <d v="2024-01-12T00:00:00"/>
    <n v="3"/>
    <x v="0"/>
    <x v="1"/>
  </r>
  <r>
    <n v="3"/>
    <n v="91330"/>
    <s v="Dioeris josept"/>
    <n v="8493716090"/>
    <s v="dioery760@gmail.com"/>
    <s v="Historial de trabajo "/>
    <s v="Referido a la Dida para fines de asistencia "/>
    <s v="Referida"/>
    <n v="3"/>
    <x v="0"/>
    <m/>
    <d v="2024-01-16T00:00:00"/>
    <s v="Cerrada-Remitida a otra institución"/>
    <s v="2024"/>
    <n v="1"/>
    <x v="0"/>
    <e v="#VALUE!"/>
    <d v="2024-01-18T00:00:00"/>
    <n v="3"/>
    <x v="0"/>
    <x v="0"/>
  </r>
  <r>
    <n v="4"/>
    <n v="91381"/>
    <s v="Diostene Ant. Peguero B"/>
    <n v="8098601393"/>
    <s v="diosteneccj@gmail.com"/>
    <s v="Certificaciones varias "/>
    <s v="Referido a la Dida para fines de asistencia "/>
    <s v="Referida"/>
    <n v="3"/>
    <x v="0"/>
    <m/>
    <d v="2024-01-17T00:00:00"/>
    <s v="Cerrada-Remitida a otra institución"/>
    <s v="2024"/>
    <n v="1"/>
    <x v="0"/>
    <e v="#VALUE!"/>
    <d v="2024-01-18T00:00:00"/>
    <n v="2"/>
    <x v="0"/>
    <x v="0"/>
  </r>
  <r>
    <n v="5"/>
    <n v="90906"/>
    <s v="Irandy Reyes Diaz "/>
    <n v="8299906280"/>
    <s v="irandy0102@gmail.com"/>
    <s v="1-Sanciones civiles y penales a los infractores de la Ley 13-20, especificar cuales pertenecen a cada reglón ?_x000a_2- ¿Con cuántos Cuerpo de Inspección cuenta la TSS por provincias?"/>
    <s v="Información suministrada y recibida de manera fastifactoria por la ciudadana "/>
    <s v="Base de Datos"/>
    <n v="15"/>
    <x v="2"/>
    <m/>
    <d v="2024-01-08T00:00:00"/>
    <m/>
    <s v="2024"/>
    <n v="1"/>
    <x v="0"/>
    <d v="2024-01-29T00:00:00"/>
    <d v="2024-01-25T00:00:00"/>
    <n v="14"/>
    <x v="0"/>
    <x v="2"/>
  </r>
  <r>
    <n v="6"/>
    <n v="90981"/>
    <s v="Irandy Reyes Diaz "/>
    <n v="8299906280"/>
    <s v="irandy0102@gmail.com"/>
    <s v=") Estadísticas de trabajadores que no se encuentran registrados en la Tesorería de la Seguridad Social_x000a_2) Informar si esta en uso la resolución 471-02 (Que se crea para evadir pago a TSS"/>
    <s v="Información suministrada y recibida  por la ciudadana "/>
    <s v="Base de Datos"/>
    <n v="15"/>
    <x v="2"/>
    <m/>
    <d v="2024-01-09T00:00:00"/>
    <m/>
    <s v="2024"/>
    <n v="1"/>
    <x v="0"/>
    <d v="2024-01-30T00:00:00"/>
    <d v="2024-01-25T00:00:00"/>
    <n v="13"/>
    <x v="0"/>
    <x v="2"/>
  </r>
  <r>
    <n v="7"/>
    <n v="91036"/>
    <s v="Issac Marcos Rodriguez"/>
    <s v="n/a"/>
    <s v="issac.m.rodriguez@gmail.com"/>
    <s v="Establecer, definir o aclarar los procedimientos para reportar las vacaciones de empleados por un empleador, por cualquiera de los medios disponibles que existan para hacerlo. Al mismo tiempo establecer la base legal (leyes, decretos, etc.), reglamentaria o resolución que avale los procedimientos objeto de este requerimiento. Incluyendo el mecanismo de publicacion o comunicacion de estos procedimientos y como se han disponibles a los usuarios; ya sea mediante portales en internet (paginas web), videos en line (p.ej. youtube), portal de la TSS u otras instituciones gubernamentales. Por favor incluir las fechas desde cuando esta informacion ha estado disponible en los distintos medios, si ha sido actualizada o sera puesta en conocimiento de publico en general en alguna fecha futura y la fecha programada para ello."/>
    <s v="informacion suministrada y dada al ciudadano proviniente de DS"/>
    <s v="Base de Datos"/>
    <n v="15"/>
    <x v="2"/>
    <m/>
    <d v="2024-01-10T00:00:00"/>
    <m/>
    <s v="2024"/>
    <n v="1"/>
    <x v="0"/>
    <d v="2024-01-31T00:00:00"/>
    <d v="2024-01-31T00:00:00"/>
    <n v="15"/>
    <x v="0"/>
    <x v="2"/>
  </r>
  <r>
    <n v="8"/>
    <n v="91473"/>
    <s v="Melba Alcantara "/>
    <n v="8493533870"/>
    <s v="melba.isabelle@gmail.com"/>
    <s v="Favor confirmar:_x000a_1) Si el recargo por horas nocturnas en una jornada DIURNA debe considerarse en el salario cotizable de TSS;_x000a_2) Si el recargo por horas nocturnas en una jornada MIXTA debe considerarse en el salario cotizable de TSS; y_x000a_3) Si el recargo por horas nocturnas en una jornada NOCTURNA debe considerarse en el salario cotizable de TSS."/>
    <s v="informacion suministrada y dada al ciudadano proviniente de DS"/>
    <s v="Base de Datos"/>
    <n v="15"/>
    <x v="2"/>
    <m/>
    <d v="2024-01-19T00:00:00"/>
    <m/>
    <s v="2024"/>
    <n v="1"/>
    <x v="0"/>
    <d v="2024-02-09T00:00:00"/>
    <d v="2024-02-09T00:00:00"/>
    <n v="15"/>
    <x v="0"/>
    <x v="2"/>
  </r>
  <r>
    <n v="9"/>
    <n v="91416"/>
    <s v="Elizaberth M. Cordero Colon "/>
    <n v="79055352822"/>
    <s v="elizabeth.cord.06@gmail.com"/>
    <s v="ID, edad, salario, sexo, ocupación, titular o dependiente de la cuenta, precio y tipo del seguro medico. Si es posible también_x000a_añadir cualquier otro parámetro que utilicen para medir los precios de los seguros medicos. La información puede ser_x000a_totalmente anónima. El Boletín estadístico del Régimen Contributivo del Sistema Dominicano de Seguridad Social (SDSS) es_x000a_un ejemplo de la información que necesito."/>
    <s v="Una parte de esta solicirud fue rechazada conforme a la Ley 200-04 y acto administrativo, (proteccion de datos) y otra parte fue respondida al ciudadanos con los enlace que de datos publicada en nuestro portal.  "/>
    <s v="Base de Datos"/>
    <n v="15"/>
    <x v="2"/>
    <m/>
    <d v="2024-01-18T00:00:00"/>
    <m/>
    <s v="2024"/>
    <n v="1"/>
    <x v="0"/>
    <d v="2024-02-08T00:00:00"/>
    <d v="2024-01-25T00:00:00"/>
    <n v="6"/>
    <x v="0"/>
    <x v="1"/>
  </r>
  <r>
    <n v="10"/>
    <n v="91608"/>
    <s v="Guillermo L Cochon "/>
    <n v="8093301948"/>
    <s v="glcochon@hotmail.com"/>
    <s v="Solicitud para obtener información sobre los registros de empleos cotizantes, de empresas relacionadas con venta, comercialización y distribución de gas licuado de petróleo o propano en los periodos anuales del 31 de diciembre 2016 al 31 de diciembre 2023. "/>
    <s v="Rechazada "/>
    <s v="Rechazada"/>
    <n v="5"/>
    <x v="1"/>
    <m/>
    <d v="2024-01-23T00:00:00"/>
    <m/>
    <s v="2024"/>
    <n v="1"/>
    <x v="0"/>
    <d v="2024-02-13T00:00:00"/>
    <d v="2024-01-25T00:00:00"/>
    <n v="3"/>
    <x v="0"/>
    <x v="1"/>
  </r>
  <r>
    <n v="11"/>
    <n v="91674"/>
    <s v="Yarianny Beltre"/>
    <s v="n/a"/>
    <s v="yarianny.beltre@hirehoratio.co"/>
    <s v="A fin de aclarar esta situación y tomar las medidas necesarias para cumplir con cualquier requisito existente, solicitamos su confirmación sobre si las personas que cursan pasantías en una empresa deben ser registradas ante la TSS._x000a__x000a_Asimismo, nos gustaría recibir información adicional sobre la cobertura de riesgos laborales para los pasantes, ya que estamos interesados en garantizar la protección adecuada de su salud y seguridad."/>
    <s v="Informacion solicitada a nuestra DS"/>
    <s v="Base de Datos"/>
    <n v="15"/>
    <x v="2"/>
    <m/>
    <d v="2024-01-24T00:00:00"/>
    <m/>
    <s v="2024"/>
    <n v="1"/>
    <x v="0"/>
    <d v="2024-02-14T00:00:00"/>
    <d v="2024-02-13T00:00:00"/>
    <n v="15"/>
    <x v="0"/>
    <x v="2"/>
  </r>
  <r>
    <n v="12"/>
    <n v="91675"/>
    <s v="Yarianny Beltre"/>
    <s v="n/a"/>
    <s v="yarianny.beltre@hirehoratio.co"/>
    <s v="A fin de aclarar esta situación y tomar las medidas necesarias para cumplir con cualquier requisito existente, solicitamos su confirmación sobre si las personas que cursan pasantías en una empresa deben ser registradas ante la TSS._x000a__x000a_Asimismo, nos gustaría recibir información adicional sobre la cobertura de riesgos laborales para los pasantes, ya que estamos interesados en garantizar la protección adecuada de su salud y seguridad."/>
    <s v="Informacion solicitada a nuestra DS"/>
    <s v="Base de Datos"/>
    <n v="15"/>
    <x v="2"/>
    <m/>
    <d v="2024-01-24T00:00:00"/>
    <m/>
    <e v="#REF!"/>
    <e v="#REF!"/>
    <x v="1"/>
    <d v="2024-02-14T00:00:00"/>
    <d v="2024-02-13T00:00:00"/>
    <n v="15"/>
    <x v="0"/>
    <x v="2"/>
  </r>
  <r>
    <n v="13"/>
    <n v="91676"/>
    <s v="Yarianny Beltre"/>
    <s v="n/a"/>
    <s v="yarianny.beltre@hirehoratio.co"/>
    <s v="A fin de aclarar esta situación y tomar las medidas necesarias para cumplir con cualquier requisito existente, solicitamos su confirmación sobre si las personas que cursan pasantías en una empresa deben ser registradas ante la TSS._x000a__x000a_Asimismo, nos gustaría recibir información adicional sobre la cobertura de riesgos laborales para los pasantes, ya que estamos interesados en garantizar la protección adecuada de su salud y seguridad."/>
    <s v="Informacion solicitada a nuestra DS"/>
    <s v="Base de Datos"/>
    <n v="15"/>
    <x v="2"/>
    <m/>
    <d v="2024-01-24T00:00:00"/>
    <m/>
    <s v="2024"/>
    <n v="1"/>
    <x v="0"/>
    <d v="2024-02-14T00:00:00"/>
    <d v="2024-02-13T00:00:00"/>
    <n v="15"/>
    <x v="0"/>
    <x v="2"/>
  </r>
  <r>
    <n v="14"/>
    <n v="91932"/>
    <s v="Jose Daniel Peña Cabrera "/>
    <n v="8493530234"/>
    <s v="josedaniel1122@gmail,com"/>
    <s v="De ser posible, crear las tablas adjuntas al documento"/>
    <s v="informacion sumunistrada desde nuestro portal web "/>
    <s v="Base de Datos"/>
    <n v="15"/>
    <x v="2"/>
    <m/>
    <d v="2024-01-31T00:00:00"/>
    <m/>
    <s v="2024"/>
    <n v="1"/>
    <x v="0"/>
    <d v="2024-02-21T00:00:00"/>
    <d v="2024-02-13T00:00:00"/>
    <n v="10"/>
    <x v="0"/>
    <x v="2"/>
  </r>
  <r>
    <n v="15"/>
    <n v="91977"/>
    <s v="Isaac marcos Rodriguez Hdez "/>
    <s v="n/a"/>
    <s v="isaac.m.rodriguez@gmail.com"/>
    <s v="UE SE NECESITA: Los medios y mecanismos que contengan_x000a_Información detallada que muestre como se reportan las vacaciones en el SUIR y/o cualquier otro medio existente para_x000a_reportar vacaciones de empleados. A. Este medio (documento, reglamento, video, pagina, portal, etc.) deberá incluir un_x000a_mínimo de instrucciones específicas sobre cómo utilizar el Sistema Único de Información y Recaudo (SUIR) u otros medios_x000a_existentes. B. Debe contener el paso a paso sobre cómo cumplir con el reporte de las vacaciones de los empleados. Que_x000a_plantilla se usa, cuáles son los formularios, nombre de los reportes, cuales casillas corresponden a que información, como se_x000a_envía, deposita, carga a alguna plataforma, etc. Por cualquier medio que existan estas instrucciones: guía, video, página de_x000a_internet, reglamento, anuncio, etc. C. Puede ser cualquier mecanismo que provea también ejemplos prácticos que ilustren_x000a_cada paso del proceso que la TSS considera el correcto. DETALLES NECESARIOS: D. Fechas de Disponibilidad y sus_x000a_actualizaciones: Es crucial conocer cuándo se hizo disponible esta información y si ha sido actualizada en el pasado y las_x000a_fechas de estas actualizaciones. E. Como se obtiene esta información: Proveer enlaces, lugares y mecanismos de como_x000a_conseguir estos datos de fuentes oficiales. F. Futuras Comunicaciones: Si está previsto comunicar esta información en el_x000a_futuro, especifiquen la fecha programada y el medio a través del cual se hará. En fin, información oficial que garantice la_x000a_correcta aplicación de los procedimientos y evite errores al reportar las vacaciones"/>
    <s v="informacion sumunistrada desde nuestro portal web "/>
    <s v="Base de Datos"/>
    <n v="15"/>
    <x v="2"/>
    <m/>
    <d v="2024-01-31T00:00:00"/>
    <m/>
    <s v="2024"/>
    <n v="1"/>
    <x v="0"/>
    <d v="2024-02-21T00:00:00"/>
    <d v="2024-02-21T00:00:00"/>
    <n v="15"/>
    <x v="0"/>
    <x v="2"/>
  </r>
  <r>
    <n v="16"/>
    <n v="92209"/>
    <s v="Guillermo L Cochon "/>
    <n v="8093301948"/>
    <s v="glcochon@hotmail.com"/>
    <s v="Informacion de solicitud segun documento adjunto a la solicitud. Donde nos solicita informacion de las empresas que conforman el sector licuado de petroleo o propano, sobre a cantidad de empleados de estas. "/>
    <s v="Rechazada "/>
    <s v="Rechazada"/>
    <n v="5"/>
    <x v="1"/>
    <m/>
    <d v="2024-02-06T00:00:00"/>
    <m/>
    <s v="2024"/>
    <n v="2"/>
    <x v="2"/>
    <d v="2024-02-27T00:00:00"/>
    <d v="2024-02-09T00:00:00"/>
    <n v="4"/>
    <x v="0"/>
    <x v="1"/>
  </r>
  <r>
    <n v="17"/>
    <n v="92619"/>
    <s v="investigacion &amp; publico SRL"/>
    <s v="849-288-4471"/>
    <s v="consultoria.inpu@gmai.com"/>
    <s v="contacto del/la responsible de comision de Integridad Gubernamental "/>
    <s v="informacion sumunistrada desde nuestro portal web "/>
    <s v="Base de Datos"/>
    <n v="15"/>
    <x v="2"/>
    <m/>
    <d v="2024-02-09T00:00:00"/>
    <m/>
    <s v="2024"/>
    <n v="2"/>
    <x v="2"/>
    <d v="2024-03-18T00:00:00"/>
    <d v="2024-02-13T00:00:00"/>
    <n v="3"/>
    <x v="0"/>
    <x v="1"/>
  </r>
  <r>
    <n v="18"/>
    <n v="93227"/>
    <s v="Municipal global "/>
    <n v="8093649662"/>
    <s v="produccion@municipalglobal.com"/>
    <s v="ingresos de afiliados en los ayuntamientos y juntas de distritos municipales  durante el período comprendido desde Mayo del 2020 hasta febrero del 2024 estén estos afiliados o no cumpliendo con las cotizaciones de rigor. _x000a__x000a_Bajo el amparo de la ley 200-04, solicitamos que dicha información sea entregada de manera impresa y mediante nuestro correo electrónico. registrado a tales fines produccion@municipalidadglobal.com y vfelizsolano@gmail.co"/>
    <s v="Base de datos   "/>
    <s v="Base de Datos"/>
    <n v="15"/>
    <x v="2"/>
    <m/>
    <d v="2024-02-26T00:00:00"/>
    <m/>
    <s v="2024"/>
    <n v="2"/>
    <x v="2"/>
    <d v="2024-03-18T00:00:00"/>
    <d v="2024-03-19T00:00:00"/>
    <n v="15"/>
    <x v="0"/>
    <x v="2"/>
  </r>
  <r>
    <n v="19"/>
    <n v="93038"/>
    <s v="Elia Ogando"/>
    <s v="n/a"/>
    <s v="elia.ogando@gmail.com"/>
    <s v="Buenas,_x000a_mediante la presente quisiera solicitar:_x000a_- cantidad de trabajadores_x000a_- cantidad de empleos_x000a_- masa salarial_x000a_Para las siguientes actividades:_x000a_- Cooperativas_x000a_- Juegos de azar, detalladas según Casinos, Bancas, etc._x000a_- Sector eléctrico_x000a_Para los años 2018 - 2023."/>
    <s v="informacion sumunistrada desde nuestro portal web "/>
    <s v="Base de Datos"/>
    <n v="15"/>
    <x v="2"/>
    <m/>
    <d v="2024-02-21T00:00:00"/>
    <m/>
    <s v="2024"/>
    <n v="2"/>
    <x v="2"/>
    <e v="#VALUE!"/>
    <d v="2024-03-12T00:00:00"/>
    <n v="15"/>
    <x v="0"/>
    <x v="2"/>
  </r>
  <r>
    <n v="20"/>
    <n v="94112"/>
    <s v="investigacion &amp; publico SRL"/>
    <n v="8492884471"/>
    <s v="consultoria.inpu@gmai.com"/>
    <s v="Completar formato adjunto, con informaciones solicitadas"/>
    <s v="informacion sumunistrada desde nuestro portal web "/>
    <s v="Base de Datos"/>
    <n v="15"/>
    <x v="2"/>
    <m/>
    <d v="2024-03-09T00:00:00"/>
    <m/>
    <s v="2024"/>
    <n v="3"/>
    <x v="3"/>
    <e v="#VALUE!"/>
    <d v="2024-03-13T00:00:00"/>
    <n v="3"/>
    <x v="0"/>
    <x v="1"/>
  </r>
  <r>
    <n v="21"/>
    <n v="94166"/>
    <s v="Marielena Cornelio"/>
    <n v="8297669801"/>
    <s v="marielenacornelio@gmail.com"/>
    <s v="Respecto a los fondos de pensiones en la Republica Dominicana, pueden estos ejecutar transacciones/operaciones de reporto?  En caso afirmativo, pueden hacerlo a traves de las instituciones extranjeras ? Cuales son las condiciones que deben reunir para que sea poisble llevar a cabo este tramite? "/>
    <s v="Referido a la Sipen para fines de asistencia "/>
    <s v="Referida"/>
    <n v="3"/>
    <x v="0"/>
    <m/>
    <d v="2024-03-11T00:00:00"/>
    <m/>
    <s v="2024"/>
    <n v="3"/>
    <x v="3"/>
    <e v="#VALUE!"/>
    <d v="2024-03-13T00:00:00"/>
    <n v="3"/>
    <x v="0"/>
    <x v="0"/>
  </r>
  <r>
    <n v="22"/>
    <n v="94442"/>
    <s v="Eladio Aquino"/>
    <n v="8097074463"/>
    <s v="eaquino26@gmail.com"/>
    <s v="Estadisticas de empleados inscritos por el sector Bancas de loterias en la TSS. Serie historica actualizada en formato XLS y/o CVS"/>
    <s v="informacion sumunistrada desde nuestro portal web "/>
    <s v="Base de Datos"/>
    <n v="15"/>
    <x v="2"/>
    <m/>
    <d v="2024-03-16T00:00:00"/>
    <m/>
    <s v="2024"/>
    <n v="3"/>
    <x v="3"/>
    <e v="#VALUE!"/>
    <d v="2024-04-10T00:00:00"/>
    <n v="15"/>
    <x v="0"/>
    <x v="2"/>
  </r>
  <r>
    <n v="23"/>
    <n v="94720"/>
    <s v="Edelyn Figueroa"/>
    <n v="8292087765"/>
    <s v="figueroaedlyn@gmail.com"/>
    <s v="Preguntas varias en auditoria interna, promocion de importancia control interno.  "/>
    <s v="informacion sumunistrada desde nuestro portal web "/>
    <s v="Base de Datos"/>
    <n v="15"/>
    <x v="2"/>
    <m/>
    <d v="2024-03-21T00:00:00"/>
    <m/>
    <s v="2024"/>
    <n v="3"/>
    <x v="3"/>
    <e v="#VALUE!"/>
    <d v="2024-04-10T00:00:00"/>
    <n v="15"/>
    <x v="0"/>
    <x v="2"/>
  </r>
  <r>
    <n v="24"/>
    <n v="94899"/>
    <s v="Luis Peña"/>
    <n v="8098550769"/>
    <s v="luisp951@gmail.com"/>
    <s v="nformación sobre la cantidad de trabajadores cotizantes registrados en la Tesorería de la Seguridad Social (TSS) mensualmente, comenzando desde el año 2015 en adelante. En caso de que dichos datos no estén disponibles, agradecería recibir la información correspondiente a la fecha más antigua disponible antes del año 2020 hasta la fecha._x000a_Si se le es posible enviar esto en formato de excel fuera mucho mejor ya para ver graficos y demas este seria el mejor formato."/>
    <s v="informacion sumunistrada desde nuestro portal web "/>
    <s v="Base de Datos"/>
    <n v="15"/>
    <x v="2"/>
    <m/>
    <d v="2024-03-27T00:00:00"/>
    <m/>
    <s v="2024"/>
    <n v="3"/>
    <x v="3"/>
    <e v="#VALUE!"/>
    <d v="2024-04-02T00:00:00"/>
    <n v="5"/>
    <x v="0"/>
    <x v="1"/>
  </r>
  <r>
    <n v="25"/>
    <n v="95255"/>
    <s v="Jaime Eduardo Gomez"/>
    <n v="8098901961"/>
    <s v="jgomez@oficinaalvarez.com"/>
    <s v="Solicitud  informacion de las cotizaciones que realizo Dariel de Jesus Clase Garcia, Ced. 402-4449254-8, si se realizo alguna reclamacion como consecuencia del accidente a la adm de Riesgos Laborales de Salud. "/>
    <s v="Referido a la Dida para fines de asistencia "/>
    <s v="Referida"/>
    <n v="3"/>
    <x v="0"/>
    <m/>
    <d v="2024-04-03T00:00:00"/>
    <m/>
    <s v="2024"/>
    <n v="4"/>
    <x v="4"/>
    <e v="#VALUE!"/>
    <d v="2024-04-08T00:00:00"/>
    <n v="3"/>
    <x v="0"/>
    <x v="0"/>
  </r>
  <r>
    <n v="26"/>
    <n v="95107"/>
    <s v="Jafrey Lizardo"/>
    <n v="8093505550"/>
    <s v="jefreylizardo@gmail.com"/>
    <s v="AFILIADOS contributivo / Senasa contributivo:_x000a_a) Por tipo de sector (público vs privado)_x000a_b) Por rama de actividad_x000a_c) Por rango de salarios cotizables (como lo tiene definido la TSS)_x000a_d) Por rango de edad (rangos de 10 años)"/>
    <s v="Base de datos   "/>
    <s v="Base de Datos"/>
    <n v="15"/>
    <x v="2"/>
    <m/>
    <d v="2024-04-01T00:00:00"/>
    <m/>
    <s v="2024"/>
    <n v="4"/>
    <x v="4"/>
    <e v="#VALUE!"/>
    <d v="2024-04-22T00:00:00"/>
    <n v="15"/>
    <x v="0"/>
    <x v="2"/>
  </r>
  <r>
    <n v="27"/>
    <n v="96248"/>
    <s v="Juan Pablo Aguasvivas "/>
    <n v="8293327616"/>
    <s v="juanpabloaguita@gmail.com"/>
    <s v="RABAJO FINALCARRERAPÁGINA: 1 DE 21Para ayudarte a perfilar tu proyecto académico te proponemos larealización de este trabajo final que consta de:Un trabajo escrito conteniendo los capítulos detallados más adelante.Detalles del trabajo final:Instrucciones. Usted hará un levantamiento de información en la empresaque la empresa que labore. El trabajo consiste en elaborar un documentoen Word, luego convertido a PDF, con tamaño de letra 12, a 1.5 espaciosentre líneas. La estructura del trabajo es la siguiente: (los elementos queapliquen)1. Portada2. Introducción3. Capítulo I: Conoce Tu Empresa• Filosofía institucional• Describa cómo se realizan las funciones administrativas• Identifique los tipos de gerentes.• Establezca los roles gerenciales que se aplican.• Enumere los entornos contemporáneos de actualidad quesuceden en suempresa.4. Capítulo II: Enfoques Administrativos Que Utiliza• Describa la perspectiva administrativa• Señale los desafíos que enfrenta_x000a_TRABAJO FINALCARRERAPÁGINA: 2 DE 225. Capítulo III: Cultura y Entorno Organizacional.• Describa el entorno externo de la organización.• Explique el entorno interno de la organización• Analice la cultura organizacional que propicia.• Distinga los cambios organizacionales y los efectos que causa enla institución.6. Capítulo IV: Estrategias Éticas y Sociales.• Explique las acciones éticas que implementa la empresa conrespecto a los empleados, clientes, accionistas, directores,clientes, proveedores y comunidad a la cual pertenece.• Analice las acciones que implementa de responsabilidad socialempresarial.7. Capítulo V: Estrategias De Globalización• Describa las acciones que realiza con respecto al reconocimientode un mundo global.• Señale las políticas de la empresa que evidencian un compromisocon la diversidad.8. Conclusión9. Recomendaciones10. ReferenciasObservaciones● La actividad debe ser enviada antes de la fecha establecida.● Los formatos admisibles son:● Informe Final: PDF● Debe estar guardada de la siguiente manera: Apellidos-Informe-Fi_x000a_"/>
    <s v="tésmente, tenemos bien dar respuesta a la solicitud SAIP-SIP-000-96248, creada en fecha 24 de abril 2024, de igual forma, le remitimos el enlace con la información en cumplimiento del Articulo 13 de la Ley 200-04. &quot;En coso de que lo información solicitado por el ciudadano yo esté disponible al público en medios impresos, toles como libros, compendios, trípticos , archivos de la administración, así como también en formatos electrónicos disponibles en internet o en cualquier otro medio, se le hará saber por medios fehacientes, la fuente el lugar y lo formo en que puede tener acceso o dicho información previamente publicado&quot; Remitimos los enlaces a la información requerida” mediante  comunicación adjunta remitimos los enlaces a la información requerida, que le estarán dirigiendo al tablero interactivo de nuestro portal web.  _x000a__x000a_ https://www.tss.gob.do/transparencia/planeacion-estrategica.html _x000a_https://www.tss.gob.do/transparencia/publicaciones-oficiales.html_x000a__x000a_Esperamos la misma le sea de utilidad, _x000a__x000a_Nos reiteramos a la orden. _x000a__x000a_Esta comunicación le estará llegando vía el SAIP, favor confirmar recepción. _x000a__x000a_Saludos, _x000a__x000a_"/>
    <s v="Base de Datos"/>
    <n v="15"/>
    <x v="2"/>
    <m/>
    <d v="2024-04-23T00:00:00"/>
    <m/>
    <s v="2024"/>
    <n v="4"/>
    <x v="4"/>
    <e v="#VALUE!"/>
    <d v="2024-04-25T00:00:00"/>
    <n v="3"/>
    <x v="0"/>
    <x v="1"/>
  </r>
  <r>
    <n v="28"/>
    <n v="96897"/>
    <s v="Yajaira Minyeti "/>
    <n v="8296197804"/>
    <s v="yminyetty@arsprimera.com.do"/>
    <s v="Histórico de afiliados régimen Contributivo 2007 a la fecha, ya que en la pagina no permite la descarga, solo visualización."/>
    <s v="Base de datos   "/>
    <s v="Base de Datos"/>
    <n v="15"/>
    <x v="2"/>
    <m/>
    <d v="2024-05-06T00:00:00"/>
    <m/>
    <s v="2024"/>
    <n v="5"/>
    <x v="5"/>
    <e v="#VALUE!"/>
    <d v="2024-05-23T00:00:00"/>
    <n v="14"/>
    <x v="0"/>
    <x v="2"/>
  </r>
  <r>
    <n v="29"/>
    <n v="96785"/>
    <s v="Amilcar Sanchez "/>
    <n v="8098576060"/>
    <s v="amilcarsanchez@yahoo.com"/>
    <s v="Quisiera saber cuantos salarios de los 381,219 reportados en febrero 2024 en el rango de 30,000 a 50,000 pesos son mayores al salario de 34,685 pesos?_x000a__x000a_Es decir cuantos de los 381,219 son salarios mayores a 34,685 pesos"/>
    <s v="Base de datos   "/>
    <s v="Base de Datos"/>
    <n v="15"/>
    <x v="2"/>
    <m/>
    <d v="2024-05-02T00:00:00"/>
    <m/>
    <s v="2024"/>
    <n v="5"/>
    <x v="5"/>
    <e v="#VALUE!"/>
    <d v="2024-05-23T00:00:00"/>
    <n v="15"/>
    <x v="0"/>
    <x v="2"/>
  </r>
  <r>
    <n v="30"/>
    <n v="97558"/>
    <s v="Maria Aurelina Estevez Abreu "/>
    <s v="n/a"/>
    <s v="aurelina.estevezabreu@gmail.com"/>
    <s v="1. Cantidad de empleados activos en la TSS del 2020-2024 clasificado por sector (público y privado) y por género. "/>
    <s v="Base de datos   "/>
    <s v="Base de Datos"/>
    <n v="15"/>
    <x v="2"/>
    <m/>
    <d v="2024-05-17T00:00:00"/>
    <m/>
    <s v="2024"/>
    <n v="5"/>
    <x v="5"/>
    <e v="#VALUE!"/>
    <d v="2024-05-22T00:00:00"/>
    <n v="4"/>
    <x v="0"/>
    <x v="1"/>
  </r>
  <r>
    <n v="31"/>
    <n v="97536"/>
    <s v="Ada Maria Reyes "/>
    <n v="8094416965"/>
    <s v="adamrecastillo@gmail.com"/>
    <s v=" fines de avanzar una investigación llevada al cabo por el Ministerio Público se solicita nos certifiquen si la persona abajo indicada se encuentra cotizando en la actualidad en el Sistema Dominicano de la Seguridad Social y la entidad a través de la cual cotiza, a saber:_x000a__x000a_-_x0009_Juadin Alberto Marte González, dominicano, mayor de edad, titular de la Cédula de Identidad y Electoral no. 031-0474150-3, domiciliado y residente, Santo Domingo. República Dominicana"/>
    <s v="Rechazada "/>
    <s v="Rechazada"/>
    <n v="5"/>
    <x v="1"/>
    <m/>
    <d v="2024-05-16T00:00:00"/>
    <m/>
    <s v="2024"/>
    <n v="5"/>
    <x v="5"/>
    <e v="#VALUE!"/>
    <d v="2024-05-22T00:00:00"/>
    <n v="5"/>
    <x v="0"/>
    <x v="1"/>
  </r>
  <r>
    <n v="32"/>
    <n v="97991"/>
    <s v=" _x0009_Juan Rivera"/>
    <n v="8090000000"/>
    <s v="juanrivera_203@hotmail.com"/>
    <s v="Favor proveernos una certificación donde se haga constar si la entidad sin fines de lucro  COLEGIO DE ABOGADOS DE LA REPUBLICA DOMINICANA PAI, RNC NO.430-21040-4 . esta inscrita en la Tesoreria de la Seguridad Social y cual es su status actual. De ser afirmativo, favor proveernos las informaciones relativas a los trabajadores inscritos, y cualquier información que  nos sea útil."/>
    <s v="Base de datos   "/>
    <s v="Base de Datos"/>
    <n v="15"/>
    <x v="2"/>
    <m/>
    <d v="2024-05-28T00:00:00"/>
    <m/>
    <s v="2024"/>
    <n v="5"/>
    <x v="5"/>
    <d v="2024-06-18T00:00:00"/>
    <d v="2024-06-18T00:00:00"/>
    <n v="15"/>
    <x v="0"/>
    <x v="2"/>
  </r>
  <r>
    <n v="33"/>
    <n v="98179"/>
    <s v="Stevens J. Calcaño "/>
    <n v="8095293809"/>
    <s v="stevens.calcano@caei.com"/>
    <s v="El histórico de porcentajes de retenciones desde el año 2013 al año 2020, es decir quiero saber cuál porcentaje se le retenía de AFP por año a los Empleados y a los empleadores"/>
    <s v="Base de datos   "/>
    <s v="Base de Datos"/>
    <n v="15"/>
    <x v="2"/>
    <m/>
    <d v="2024-05-31T00:00:00"/>
    <m/>
    <s v="2024"/>
    <n v="5"/>
    <x v="5"/>
    <d v="2024-06-21T00:00:00"/>
    <d v="2024-06-18T00:00:00"/>
    <n v="13"/>
    <x v="0"/>
    <x v="2"/>
  </r>
  <r>
    <n v="34"/>
    <n v="99095"/>
    <s v="Lic.Juan Richard Holguin Then"/>
    <n v="8098353322"/>
    <s v="cobrymas2006@hotmail.com"/>
    <s v="Favor emitir una certificación o carta sellada de ese mismo ministerio, donde conste si la razón social AGRIYOLY, SRL. RNC No. 1-31-26493-1 empresa extranjera asentada en Rep. Dom,  registro mercantil No. 12490ST1: si en su base de datos, existen registros, documentos o informaciones, que acrediten inscripciones en la TSS  sobre registro vigentes o anteriores de empleados de empleados que hayan trabajando en dicha empresa en los periodos señalados mas adelante.  y que de haberlo estado o estar inscrito: hacerlo constar en dicha certificación con sus respectivos nombres y ARS a la que pertenecieron o que pertenezcan con su tiempo de duración.  "/>
    <s v="Rechazada "/>
    <s v="Rechazada"/>
    <n v="5"/>
    <x v="1"/>
    <m/>
    <d v="2024-06-14T00:00:00"/>
    <m/>
    <s v="2024"/>
    <n v="6"/>
    <x v="6"/>
    <d v="2024-07-05T00:00:00"/>
    <d v="2024-06-17T00:00:00"/>
    <n v="2"/>
    <x v="0"/>
    <x v="1"/>
  </r>
  <r>
    <n v="35"/>
    <n v="99096"/>
    <s v="Lic.Juan Richard Holguin Then"/>
    <n v="8098353322"/>
    <s v="cobrymas2006@hotmail.com"/>
    <s v="Favor emitir una certificación o carta sellada de ese mismo ministerio, donde conste si la razón social AGROMIL, SRL. RNC No. 1-02-01848-2 empresa extranjera asentada en Rep. Dom,  registro mercantil No. 4575ST1: si en su base de datos, existen registros, documentos o informaciones, que acrediten inscripciones en la TSS  sobre registro vigentes o anteriores de empleados de empleados que hayan trabajado en dicha empresa en los periodos señalados más adelante.  y que de haberlo estado o estar inscrito: hacerlo constar en dicha certificación con sus respectivos nombres y ARS a la que pertenecieron o que pertenezcan con su tiempo de duración.  "/>
    <s v="Rechazada "/>
    <s v="Rechazada"/>
    <n v="5"/>
    <x v="1"/>
    <m/>
    <d v="2024-06-14T00:00:00"/>
    <m/>
    <s v="2024"/>
    <n v="6"/>
    <x v="6"/>
    <d v="2024-07-05T00:00:00"/>
    <d v="2024-06-17T00:00:00"/>
    <n v="2"/>
    <x v="0"/>
    <x v="1"/>
  </r>
  <r>
    <n v="36"/>
    <n v="99098"/>
    <s v="Lic.Juan Richard Holguin Then"/>
    <n v="8098353322"/>
    <s v="cobrymas2006@hotmail.com"/>
    <s v="Favor emitir una certificación o carta sellada de ese mismo ministerio, donde conste si la razón social CAMPO L” ANGE, SRL. RNC No. 1-02-62000-8 empresa extranjera asentada en Rep. Dom, registro mercantil No. 981ST1: si en su base de datos, existen registros, documentos o informaciones, que acrediten inscripciones en la TSS  sobre registro vigentes o anteriores de empleados de empleados que hayan trabajado en dicha empresa en los periodos señalados más adelante.  y que de haberlo estado o estar inscrito: hacerlo constar en dicha certificación con sus respectivos nombres y ARS a la que pertenecieron o que pertenezcan con su tiempo de duración.  "/>
    <s v="Rechazada "/>
    <s v="Rechazada"/>
    <n v="5"/>
    <x v="1"/>
    <m/>
    <d v="2024-06-14T00:00:00"/>
    <m/>
    <s v="2024"/>
    <n v="6"/>
    <x v="6"/>
    <d v="2024-07-05T00:00:00"/>
    <d v="2024-06-17T00:00:00"/>
    <n v="2"/>
    <x v="0"/>
    <x v="1"/>
  </r>
  <r>
    <n v="37"/>
    <n v="99101"/>
    <s v="Lic.Juan Richard Holguin Then"/>
    <n v="8098353322"/>
    <s v="cobrymas2006@hotmail.com"/>
    <s v="Favor emitir una certificación o carta sellada de ese mismo ministerio, donde conste si la razón social VETERINARY DIAGNOTIC CENTER DOCTORA MANGERI , SRL. RNC No. 1-3089797-2 empresa extranjera asentada en Rep. Dom, registro mercantil No. 173868SD: si en su base de datos, existen registros, documentos o informaciones, que acrediten inscripciones en la TSS  sobre registro vigentes o anteriores de empleados de empleados que hayan trabajado en dicha empresa en los periodos señalados más adelante.  y que de haberlo estado o estar inscrito: hacerlo constar en dicha certificación con sus respectivos nombres y ARS a la que pertenecieron o que pertenezcan con su tiempo de duración.  "/>
    <s v="Rechazada "/>
    <s v="Rechazada"/>
    <n v="5"/>
    <x v="1"/>
    <m/>
    <d v="2024-06-14T00:00:00"/>
    <m/>
    <s v="2024"/>
    <n v="6"/>
    <x v="6"/>
    <d v="2024-07-05T00:00:00"/>
    <d v="2024-06-17T00:00:00"/>
    <n v="2"/>
    <x v="0"/>
    <x v="1"/>
  </r>
  <r>
    <n v="38"/>
    <n v="99104"/>
    <s v="Lic.Juan Richard Holguin Then"/>
    <n v="8098353322"/>
    <s v="cobrymas2006@hotmail.com"/>
    <s v="Favor emitir una certificación o carta sellada de ese mismo ministerio, donde conste si la razón social THE NATUREL PINEAPPLE CORP , SRL. RNC No. 1-3091156-8 empresa extranjera asentada en Rep. Dom, registro mercantil No. 89412SD: si en su base de datos, existen registros, documentos o informaciones, que acrediten inscripciones en la TSS  sobre registro vigentes o anteriores de empleados de empleados que hayan trabajado en dicha empresa en los periodos señalados más adelante.  y que de haberlo estado o estar inscrito: hacerlo constar en dicha certificación con sus respectivos nombres y ARS a la que pertenecieron o que pertenezcan con su tiempo de duración. "/>
    <s v="Rechazada "/>
    <s v="Rechazada"/>
    <n v="5"/>
    <x v="1"/>
    <m/>
    <d v="2024-06-14T00:00:00"/>
    <m/>
    <m/>
    <m/>
    <x v="7"/>
    <d v="2024-07-05T00:00:00"/>
    <d v="2024-06-17T00:00:00"/>
    <n v="2"/>
    <x v="0"/>
    <x v="1"/>
  </r>
  <r>
    <n v="39"/>
    <n v="99843"/>
    <s v="Irandy Reyes Diaz "/>
    <n v="8299906280"/>
    <s v="irandy0102@gmail.com"/>
    <s v="¿Herramientas que ha implementado la TSS para evitar que los empleadores cometan evasión y elusión?_x000a_¿Propuestas de mejora que ha realizado la TSS para que los procesos de recaudo de las cotizaciones del sistema sean más eficientes?_x000a_¿Qué aspectos podría la TSS mejorar para impedir o evitar los empleadores incidan o reincidan en evasión y elusión?_x000a_¿Procedimiento que sigue la TSS con las empresas morosas?"/>
    <s v="Base de datos   "/>
    <s v="Base de Datos"/>
    <n v="15"/>
    <x v="2"/>
    <m/>
    <d v="2024-06-30T00:00:00"/>
    <m/>
    <m/>
    <m/>
    <x v="7"/>
    <d v="2024-07-23T00:00:00"/>
    <d v="2024-07-17T00:00:00"/>
    <n v="13"/>
    <x v="0"/>
    <x v="2"/>
  </r>
  <r>
    <n v="40"/>
    <n v="100044"/>
    <s v="Mariela Mejia "/>
    <n v="8099000000"/>
    <s v="mamejia@diariolibre.com"/>
    <s v="eporte con la cantidad de empleados registrados en el SDSS por rango salarial cotizable, a junio-julio del 2019, a junio-julio del 2022 y a junio-julio del 2024._x000a_En los informes estadísticos publicados por la TSS en la internet solo llegan a RD$50,000. Favor de distribuir este reporte en los siguientes rangos: _x000a_- Menos de RD$5,000_x000a_- De RD$5,000 a RD$10,000_x000a_- De RD$10,000 a RD$15,000_x000a_- De RD$15,000 a RD$30,000_x000a_- De RD$30,000 a RD$50,000_x000a_- De RD$50,000 a RD$80,000_x000a_- De RD$80,000 a RD$100,000_x000a_- De RD$100,000 a RD$300,000_x000a_- De RD$300,000 a RD$500,000_x000a_- De RD$500,000 a RD$700,000_x000a_- De RD$700,000 a RD$1,000,000_x000a_- Más de RD$1,000,000 "/>
    <s v="Base de datos   "/>
    <s v="Base de Datos"/>
    <n v="15"/>
    <x v="2"/>
    <m/>
    <d v="2024-07-04T00:00:00"/>
    <m/>
    <m/>
    <m/>
    <x v="7"/>
    <d v="2024-07-25T00:00:00"/>
    <d v="2024-07-25T00:00:00"/>
    <n v="15"/>
    <x v="0"/>
    <x v="2"/>
  </r>
  <r>
    <n v="41"/>
    <n v="100208"/>
    <s v="Ernesto Mancebio Mancebo "/>
    <n v="8299629338"/>
    <s v="ernestomancebo56@gmail.com"/>
    <s v="Necesitamos poseer la mayor información posible sobre los temas relativos al Panorama Laboral Dominicano, salarios y Estadísticas de Recaudo en los años 2020, 2021 y 2022. En resumen, necesitamos contar con una panorámica de la conducta laboral, salarial y recaudos de la seguridad social en el periodo comprendido entre el año 2020 al 2022, inclusive."/>
    <s v="Base de datos   "/>
    <s v="Base de Datos"/>
    <n v="15"/>
    <x v="2"/>
    <m/>
    <d v="2024-07-08T00:00:00"/>
    <m/>
    <m/>
    <m/>
    <x v="7"/>
    <d v="2024-07-29T00:00:00"/>
    <d v="2024-07-16T00:00:00"/>
    <n v="7"/>
    <x v="0"/>
    <x v="1"/>
  </r>
  <r>
    <n v="42"/>
    <n v="100175"/>
    <s v="Irandy Reyes Diaz "/>
    <n v="8299906280"/>
    <s v="irandy0102@gmail.com"/>
    <s v=" En el apartado 4 de la Resolución 471-02 (antepenúltima página de la normativa) que aprueba el procedimiento para aportaciones y contribuciones del SDSS ajustados al salario mínimo cotizable, especifica que los empleadores tendrían un plazo de 60 días para la solicitud de dispensa para el registro de una nómina especial con el fin de agregar en ella todos los trabajadores que reciben una remuneración inferior al salario mínimo cotizable del sector económico al que pertenece su patrón. En ese caso, y como la resolución entra en vigencia en el 2019, ¿los empleadores cuentan con el mismo tiempo en la actualidad para hacer la petición o hay alguna variación?  _x000a__x000a_- En el apartado 7, ubicado en la misma página mencionada con anterioridad, se menciona que una vez agotado el plazo de los 60 días el SUIR escalará por defecto el salario de todos los trabajadores registrados inferiores al salario mínimo cotizable pertenecientes al sector económico de su empleador. No me queda muy claro se refiere esta parte, me podrían ampliar la información, por favor._x000a__x000a_- Especificar instituciones de la red bancaria nacional donde los empleadores pueden realizar los pagos mensuales correspondientes a la seguridad social."/>
    <s v="Base de datos   "/>
    <s v="Base de Datos"/>
    <n v="15"/>
    <x v="2"/>
    <m/>
    <d v="2024-07-07T00:00:00"/>
    <m/>
    <m/>
    <m/>
    <x v="7"/>
    <d v="2024-07-30T00:00:00"/>
    <d v="2024-07-17T00:00:00"/>
    <n v="8"/>
    <x v="0"/>
    <x v="1"/>
  </r>
  <r>
    <n v="43"/>
    <n v="100221"/>
    <s v="Alfonsina Nuñez"/>
    <n v="8099634960"/>
    <s v="alfonsinanuñez@gmail.com"/>
    <s v="Necesitamos nos indique si las entidades Caseb Snacks, S.R.L. (RNC. 1-31-27078-6 ), Helimax, S.R.L. (RNC. 1-31-00201-3 ) y Inversiones Valcatier, S.R.L. (RNC. 1-32-03609-3) actualmente tienen empleados inscritos o cotizando ante esa institución, y en caso afirmativo, indicar el listado de empleados de cada una de dichas entidades, desde sus inicios."/>
    <s v="Rechazada "/>
    <s v="Rechazada"/>
    <n v="5"/>
    <x v="1"/>
    <m/>
    <d v="2024-07-08T00:00:00"/>
    <m/>
    <m/>
    <m/>
    <x v="7"/>
    <d v="2024-07-29T00:00:00"/>
    <d v="2024-07-15T00:00:00"/>
    <n v="5"/>
    <x v="0"/>
    <x v="1"/>
  </r>
  <r>
    <n v="44"/>
    <n v="100374"/>
    <s v="Dionicio Hernandez Casso "/>
    <n v="8093705086"/>
    <s v="dioncioseguros@gmail.com"/>
    <s v="Luego de un cordial saludo, me dirijo hacia ustedes para verificar en que posicion me encuentro actualmente sobre el concurso de la vacante de ANALISTA EN  CALIDAD EN LA GESTION, puesto que me informaron del MAP que estoy dentro de los 50 que pasaron, por otro lado actualmente me encuentro laborando el MESCYT y ver si existe la posibilidad de yo gestionar mi traslado de la TSS al MESCYT mediante el puesto ya concursado anteriormente._x000a_DIONICIO HERNANDEZ CASSO_x000a_CEDULA 402-2203996-4"/>
    <s v="Base de datos   "/>
    <s v="Base de Datos"/>
    <n v="15"/>
    <x v="2"/>
    <m/>
    <d v="2024-07-11T00:00:00"/>
    <m/>
    <m/>
    <m/>
    <x v="7"/>
    <d v="2024-08-01T00:00:00"/>
    <d v="2024-07-18T00:00:00"/>
    <n v="6"/>
    <x v="0"/>
    <x v="1"/>
  </r>
  <r>
    <n v="45"/>
    <n v="100392"/>
    <s v="Jose Hernandez "/>
    <n v="8098890899"/>
    <s v="poli6271@gmail.com"/>
    <s v="adecería en la medida de sus posibilidades que me remitan un listado de todos los salarios cotizables registrados al ultimo mes y/o en su defecto una relación que tenga la cantidad en los siguientes rangos y el salario promedio de estos._x000a__x000a_≤ RD$422,275.2_x000a_De RD$422,275.01 a RD$578,204_x000a_De RD$578,204.01 a RD$886,731_x000a_De RD$886,731.01 a 1,080,000.01_x000a_≥ RD$1,080,000.01_x000a__x000a_≤ RD$416,220_x000a_De RD$416,220.01 a RD$624,329_x000a_De RD$624,329.01 a RD$867,123_x000a_≥ RD$867,123.01 _x000a__x000a_Esto con el objetivo de realizar un ejercicio de modelación sobre una propuesta relativa al impuesto sobre la renta en el marco de la reforma fiscal, en este sentido agradecería la mas pronta respuesta._x000a_"/>
    <s v="Base de datos   "/>
    <s v="Base de Datos"/>
    <n v="15"/>
    <x v="2"/>
    <m/>
    <d v="2024-07-11T00:00:00"/>
    <m/>
    <m/>
    <m/>
    <x v="7"/>
    <d v="2024-08-01T00:00:00"/>
    <d v="2024-07-26T00:00:00"/>
    <n v="12"/>
    <x v="0"/>
    <x v="2"/>
  </r>
  <r>
    <n v="46"/>
    <n v="100386"/>
    <s v="Ernesto Mancebio Mancebo "/>
    <n v="8299629338"/>
    <s v="ernestomancebo56@gmail.com"/>
    <s v="Emitir certificado con el numero de aportes realizados por mi al IDSS en el periodo de 14 de noviembre del año 1988 hasta el 18 de febrero del año 2016"/>
    <s v="Referida  "/>
    <s v="Referida"/>
    <n v="3"/>
    <x v="0"/>
    <m/>
    <d v="2024-07-11T00:00:00"/>
    <m/>
    <m/>
    <m/>
    <x v="7"/>
    <d v="2024-08-01T00:00:00"/>
    <d v="2024-07-15T00:00:00"/>
    <n v="3"/>
    <x v="0"/>
    <x v="0"/>
  </r>
  <r>
    <n v="47"/>
    <n v="100457"/>
    <s v="Irandy Reyes Diaz "/>
    <n v="8299906280"/>
    <s v="irandy0102@gmail.com"/>
    <s v="1- ¿En los Puntos GOB  que ustedes tienen ubicados en Santiago, MegaCentro, Sambil y Occidental de la avenida prolongación 27 de febrero, se pueden realizar los mismos procesos qué en las otras sucursales  o sus servicios están más limitados?_x000a_2- En los  acuerdos de pago establecidos  con empleadores morosos con deudas de 2 meses o más, se establece el tiempo que ellos tienen para saldar el incumplimiento, es decir, ustedes le colocan un plazo de pago. Por ejemplo un año "/>
    <s v="Base de datos   "/>
    <s v="Base de Datos"/>
    <n v="15"/>
    <x v="0"/>
    <m/>
    <d v="2024-07-12T00:00:00"/>
    <m/>
    <m/>
    <m/>
    <x v="7"/>
    <d v="2024-08-02T00:00:00"/>
    <d v="2024-08-02T00:00:00"/>
    <n v="15"/>
    <x v="0"/>
    <x v="0"/>
  </r>
  <r>
    <n v="48"/>
    <n v="100407"/>
    <s v="Caram Ibarra &amp; Asoc. "/>
    <n v="8092995233"/>
    <s v="caramibarrard@gmail.com"/>
    <s v="N EL MARCO DE LA LEY, ENTENDEMOS EXITE UN CAPITULO PRESUPUESTARIO PARA  PROGRAMAS DE SALUD MENTAL Y BIENESTAR EMOCIONAL DE LOS EMPLEADOS QUE COTIZAN EN LA TSS. QUISERAMOS EN ESE CONTEXTO, CONOCER EL PROCEDIMIENTO PARA ACCESAR A DICHOS RECURSOS."/>
    <s v="Base de datos   "/>
    <s v="Base de Datos"/>
    <n v="15"/>
    <x v="2"/>
    <m/>
    <d v="2024-07-12T00:00:00"/>
    <m/>
    <m/>
    <m/>
    <x v="7"/>
    <d v="2024-08-02T00:00:00"/>
    <d v="2024-08-02T00:00:00"/>
    <n v="15"/>
    <x v="0"/>
    <x v="2"/>
  </r>
  <r>
    <n v="49"/>
    <n v="100559"/>
    <s v="Ayuntamiento Sto Dgo Oeste "/>
    <n v="8299562020"/>
    <s v="alcaldiasdo@asdo.gob.do"/>
    <s v="Tenemos a bien solicitarle un estado de cuenta actual del Ayuntamiento  Santo Domingo Oeste. correspondiente al pago de la seguridad social, desde el día 24 de abril del presente año hasta la fecha, también certificarnos el estatus a actual del seguro de los empleados esta institución "/>
    <s v="Base de datos   "/>
    <s v="Base de Datos"/>
    <n v="15"/>
    <x v="2"/>
    <m/>
    <d v="2024-07-16T00:00:00"/>
    <m/>
    <m/>
    <m/>
    <x v="7"/>
    <d v="2024-08-06T00:00:00"/>
    <d v="2024-08-06T00:00:00"/>
    <n v="15"/>
    <x v="0"/>
    <x v="2"/>
  </r>
  <r>
    <n v="50"/>
    <n v="100575"/>
    <s v="Adesinc"/>
    <n v="8092278469"/>
    <s v="adesinc@claro.net.do"/>
    <s v="1) En primer lugaq nos gustaria que nos envien estos RNC con alguna segmentaci6n de tamaflo_x000a_de la empresa segrin cantidad de empleados en 2023. Por ejemplo:_x000a_o M6s de 100 Empleados_x000a_o De 50 - 100 Empleados_x000a_o De 20 - 50 Empleados_x000a_r Menos de 20 Empleados"/>
    <s v="Rechazada "/>
    <s v="Rechazada"/>
    <n v="5"/>
    <x v="1"/>
    <m/>
    <d v="2024-07-16T00:00:00"/>
    <m/>
    <m/>
    <m/>
    <x v="7"/>
    <d v="2024-08-06T00:00:00"/>
    <d v="2024-07-22T00:00:00"/>
    <n v="5"/>
    <x v="0"/>
    <x v="1"/>
  </r>
  <r>
    <n v="51"/>
    <n v="101003"/>
    <s v="Irandy Reyes Diaz "/>
    <n v="8299906280"/>
    <s v="irandy0102@gmail.com"/>
    <s v="¿Es posible que el trabajador conozca el salario cotizable con el que su empleador lo registro en la TSS?. Porque sé que este puede solicitar una certificación de aportes tramitada a través de la DIDA y realizada por ustedes que valida si su empleador lo inscribió en el SDSS y si realiza los pagos correspondientes por este concepto. "/>
    <s v="Base de datos   "/>
    <s v="Base de Datos"/>
    <n v="15"/>
    <x v="2"/>
    <m/>
    <d v="2024-07-26T00:00:00"/>
    <m/>
    <m/>
    <m/>
    <x v="7"/>
    <d v="2024-08-16T00:00:00"/>
    <d v="2024-08-07T00:00:00"/>
    <n v="9"/>
    <x v="0"/>
    <x v="1"/>
  </r>
  <r>
    <n v="52"/>
    <n v="102249"/>
    <s v="Pedro Ant .Baez Cepin"/>
    <n v="8299623404"/>
    <s v="baezcepinyasociados@gmail.com"/>
    <s v="Solicitud de constancia de descuento que se hay hecho, de salud publica del señor pedro antonio baez cepin "/>
    <s v="Referida  "/>
    <s v="Referida"/>
    <n v="3"/>
    <x v="0"/>
    <m/>
    <d v="2024-08-06T00:00:00"/>
    <m/>
    <m/>
    <m/>
    <x v="7"/>
    <d v="2024-08-27T00:00:00"/>
    <d v="2024-08-07T00:00:00"/>
    <n v="2"/>
    <x v="0"/>
    <x v="1"/>
  </r>
  <r>
    <n v="53"/>
    <n v="102621"/>
    <s v="Viamar, SA"/>
    <n v="8095405273"/>
    <s v="mfelix@grupoviamar.com"/>
    <s v="Quien suscribe, el señor Fernando E. Villanueva Sued, dominicano, mayor de edad, casado empresario, portador de la cédula de identidad y electoral No.001-01 92060- 1, domiciliado y residente en esta ciudad de Santo Domingo de Guzmán, Distrito Nacional, actúan do en calidad de presidente de la sociedad VIAMA&amp; S. A&quot; (GRLUPO VIAMAR), sociedad comercial constituida de conformidad con las leyes de la República dominicana, con su domicilio sucursal ubicada en el número 9O de la avenida Máximo Gómez, en el ensanche Kennedy, en esta ciudad de Santo Domingo de Guzmán, Distrito Nacional, titular del Registro Nacional de Contribuyente (RNC) No. I-0I-0I114-9, por medio de la presente solicitamos que sea emitida una CERTIFICACION relativa a la empresa TROY MOTORS, S. A. S., titular del Registro Nacional de Contribuyente (RNC) No. 7-30-09731-3, en cual se haga constar si esta empresa está registrada como empleadora en la Tesorería de la Seguridad Social, y, de ser así, desde que periodo figura con cotizaciones a la Seguridad Social._x000a__x000a_Para estos fines, autorizamos a las LICDAS. LICDAS. MIGLIEUNA AIEXANDRA y EVELYN AIMONITE   LALAINE, dominicanas, mayores de edad, provistas de las cédulas de identidad y electoral Nos. 0O1- l444OI3-4 y 0O1- 1 191516- l, respectivamente, quienes son además empleadas de nuestra empresa, pata para cualquiera de éstas pueda retirar dicho documento en nuestro nombre y representación"/>
    <s v="Rechazada "/>
    <s v="Rechazada"/>
    <n v="5"/>
    <x v="1"/>
    <m/>
    <d v="2024-08-12T00:00:00"/>
    <m/>
    <m/>
    <m/>
    <x v="7"/>
    <d v="2024-09-02T00:00:00"/>
    <d v="2024-08-15T00:00:00"/>
    <n v="4"/>
    <x v="0"/>
    <x v="1"/>
  </r>
  <r>
    <n v="54"/>
    <n v="102492"/>
    <s v="Miguel Alb. Surum H."/>
    <n v="8099608333"/>
    <s v="ccathy1709@gmail.com"/>
    <s v=") CERTIFICACION DONDE SE HAGA CONSTAR EL MONTO TOTAL TRANSFERIDO A LAS ADMINISTRADORAS DE RIESGOS DE LA SALUD (ARS) PARA CUBRIR LAS ATENCIONES MEDICAS  DERIVADAS DE ACCIDENTES DE TRANSITOS (FONDO DE FONOMAT), DESDE EL 2007 A LA FECHA, HACIENDO CONSTAR LA FUENTE DE LOS RECURSOS USADOS POR LA TESORERIA PARA REALIZAR DICHOS PAGOS O TRANSFERENCIAS DE FONDOS, ESTABLECIENDO LAS FECHAS, Y SOBRE DETALLANDO SI LOS FONDOS PROVIENEN DEL PRESUPUESTO DE LA NACION O DE LOS FONDOS DE LA SEGURIDAD SOCIAL._x000a_B) CERTIFICACION DONDE SE HAGA CONSTAR LA CANTIDAD DE AFILIADOS A LA SERGURIDAD SOCIAL COTIZANDO CON SALARIOS ENTRE LOS RD$500.00 Y RD$5,000.00 MENSUALES._x000a_C)CERTIFICACION DONDE SE HAGA CONSTAR CANTIDAD DE AFILIADOS A LA SERGURIDAD SOCIAL COTIZANDO CON SALARIOS ENTRE LOS RD$5,001.00 Y RD$8,000.00 MENSUALES_x000a_D) CERTIFICACION DONDE SE HAGA CONSTAR CANTIDAD DE AFILIADOS A LA SERGURIDAD SOCIAL COTIZANDO CON SALARIOS ENTRE LOS RD$8,001.00 Y RD$12,000.00 MENSUALES_x000a_E)CERTIFICACION DONDE SE HAGA CONSTAR LOS FONDOS ADICIONALES TRANSFERIDOS A LAS ADMINISTRADORAS DE RIESGOS DE LA SALUD (ARD) CON MOTIVO  DE LA EMERGENCIA DEL COVID 19, DESDE EL 2020 AL 2023._x000a_F)CERTIFICACION DONDE SE HAGA CONSTAR LOS FONDOS TRANSFERIDOS A LAS ADMINISTRADORAS DE RIESGOS DE LA SALUD (ARS) , DESDE EL 2019AL 2023."/>
    <s v="Base de datos   "/>
    <s v="Base de datos   "/>
    <n v="15"/>
    <x v="2"/>
    <m/>
    <d v="2024-08-09T00:00:00"/>
    <m/>
    <m/>
    <m/>
    <x v="7"/>
    <d v="2024-08-30T00:00:00"/>
    <d v="2024-09-12T00:00:00"/>
    <n v="25"/>
    <x v="1"/>
    <x v="2"/>
  </r>
  <r>
    <n v="55"/>
    <n v="102529"/>
    <s v="Fernando Pernas"/>
    <n v="8297051174"/>
    <s v="fernando.pernas@gmail.com"/>
    <s v="Necesito el salario promedio por trabajador (RD$) en el Distrito Nacional en diciembre 2010 y/o el promedio anual para el 2010. Igualmente, necesito el salario promedio por trabajador (RD$) nacional en diciembre 2010 y/o el promedio anual para el 2010. "/>
    <s v="Base de datos   "/>
    <s v="Base de datos   "/>
    <n v="15"/>
    <x v="2"/>
    <m/>
    <d v="2024-08-10T00:00:00"/>
    <m/>
    <m/>
    <m/>
    <x v="7"/>
    <d v="2024-09-02T00:00:00"/>
    <d v="2024-09-02T00:00:00"/>
    <n v="15"/>
    <x v="0"/>
    <x v="2"/>
  </r>
  <r>
    <n v="56"/>
    <n v="102982"/>
    <s v="Joaquín Caraballo"/>
    <n v="8096022970"/>
    <s v="periodismojcm@gmail.com"/>
    <s v="Nos interesa saber:_x000a_1._x0009_¿Cuáles son las empresas sometidas?_x000a_2._x0009_¿De qué áreas son las empresas?_x000a_3._x0009_¿Qué tipo de sanciones recae en estas empresas?_x000a_4._x0009_¿Cuántas empresas han sido sometidas y condenadas por fraude TSS desde el 2020?_x000a_5._x0009_¿Cuáles son las oportunidades de mejoras que hay para impedir que las empresas sigan violando las normas de la TSS?_x000a_6._x0009_¿Qué pasa con una empresa que cobra la TSS a los empleados, pero no lo reporta? ¿Debe devolver el dinero o qué se hace en ese sentido?_x000a_7._x0009_¿Cómo andan las recaudaciones y cuáles son las perspectivas que hay al finalizar el 2024?"/>
    <s v="Base de datos   "/>
    <s v="Base de datos   "/>
    <n v="15"/>
    <x v="2"/>
    <m/>
    <d v="2024-08-15T00:00:00"/>
    <m/>
    <m/>
    <m/>
    <x v="7"/>
    <d v="2024-09-05T00:00:00"/>
    <d v="2024-09-05T00:00:00"/>
    <n v="15"/>
    <x v="0"/>
    <x v="2"/>
  </r>
  <r>
    <n v="57"/>
    <n v="102983"/>
    <s v="Joaquín Caraballo"/>
    <n v="8096022970"/>
    <s v="periodismojcm@gmail.com"/>
    <s v="._x0009_¿Cuáles son las empresas sometidas?_x000a_2._x0009_¿De qué áreas son las empresas?_x000a_3._x0009_¿Qué tipo de sanciones recae en estas empresas?_x000a_4._x0009_¿Cuántas empresas han sido sometidas y condenadas por fraude TSS desde el 2020?_x000a_5._x0009_¿Cuáles son las oportunidades de mejoras que hay para impedir que las empresas sigan violando las normas de la TSS?_x000a_6._x0009_¿Qué pasa con una empresa que cobra la TSS a los empleados, pero no lo reporta? ¿Debe devolver el dinero o qué se hace en ese sentido?_x000a_7._x0009_¿Cómo andan las recaudaciones y cuáles son las perspectivas que hay al finalizar el 2024?"/>
    <s v="Base de datos   "/>
    <s v="base  de datos"/>
    <n v="15"/>
    <x v="2"/>
    <m/>
    <d v="2024-08-15T00:00:00"/>
    <m/>
    <m/>
    <m/>
    <x v="7"/>
    <d v="2024-09-05T00:00:00"/>
    <d v="2024-09-05T00:00:00"/>
    <n v="15"/>
    <x v="0"/>
    <x v="2"/>
  </r>
  <r>
    <n v="58"/>
    <n v="102984"/>
    <s v="Joaquín Caraballo"/>
    <n v="8096022970"/>
    <s v="periodismojcm@gmail.com"/>
    <s v="._x0009_¿Cuáles son las empresas sometidas?_x000a_2._x0009_¿De qué áreas son las empresas?_x000a_3._x0009_¿Qué tipo de sanciones recae en estas empresas?_x000a_4._x0009_¿Cuántas empresas han sido sometidas y condenadas por fraude TSS desde el 2020?_x000a_5._x0009_¿Cuáles son las oportunidades de mejoras que hay para impedir que las empresas sigan violando las normas de la TSS?_x000a_6._x0009_¿Qué pasa con una empresa que cobra la TSS a los empleados, pero no lo reporta? ¿Debe devolver el dinero o qué se hace en ese sentido?_x000a_7._x0009_¿Cómo andan las recaudaciones y cuáles son las perspectivas que hay al finalizar el 2024?"/>
    <s v="Base de datos   "/>
    <s v="base  de datos"/>
    <n v="15"/>
    <x v="2"/>
    <m/>
    <d v="2024-08-15T00:00:00"/>
    <m/>
    <m/>
    <m/>
    <x v="7"/>
    <d v="2024-09-05T00:00:00"/>
    <d v="2024-09-05T00:00:00"/>
    <n v="15"/>
    <x v="0"/>
    <x v="2"/>
  </r>
  <r>
    <n v="59"/>
    <n v="103182"/>
    <s v="Mazara Abogados "/>
    <n v="8095474175"/>
    <s v="aalba@mazaraabogados.com.do"/>
    <s v="Expedir una (1) certificación que haga constar si el señor DANIEL CANARIO ZAPATA (Cédula de identidad no. 40225185772) es o ha sido empleado en el INSTITUTO POLITÉCNICO LOYOLA (IPL), indicando el período de tiempo que ha laborado en dicho centro educativo."/>
    <s v="Rechazada "/>
    <s v="Rechazada"/>
    <n v="5"/>
    <x v="1"/>
    <m/>
    <d v="2024-08-19T00:00:00"/>
    <m/>
    <m/>
    <m/>
    <x v="7"/>
    <d v="2024-09-09T00:00:00"/>
    <d v="2024-08-23T00:00:00"/>
    <n v="5"/>
    <x v="0"/>
    <x v="1"/>
  </r>
  <r>
    <n v="60"/>
    <n v="103075"/>
    <s v="Sobeida Perez"/>
    <s v="n/a"/>
    <s v="sabeidaperezreyes@gmail.com"/>
    <s v="Base de datos/tabla en formato editable con los salarios promedio de todas las actividades económicas para los años 2020, 2021, 2022 y 2023. En este sentido, la solicitud especifica es: - Tabla indicando: 1) Código de actividad según CIIU Revisión 4, al nivel de clase, en su defecto, al nivel mínimo disponible ; 2) Sección; 3) División; 4) Grupo; 5) Clase; 6) género; 7) salarios promedio para los años 2020, 2021, 2022 y 2023. Y cualquier otra información que me pudieran proporcionar."/>
    <s v="Base de datos   "/>
    <s v="Base de Datos"/>
    <n v="15"/>
    <x v="2"/>
    <m/>
    <d v="2024-08-15T00:00:00"/>
    <m/>
    <m/>
    <m/>
    <x v="7"/>
    <s v="0905/2024"/>
    <d v="2024-08-28T00:00:00"/>
    <n v="10"/>
    <x v="0"/>
    <x v="2"/>
  </r>
  <r>
    <n v="61"/>
    <n v="103194"/>
    <s v="Proyecto Midas Srl"/>
    <n v="8095781083"/>
    <s v="slminformaciones@gmail.com"/>
    <s v="Tenemos a bien solicitar una CERTIFICACION por el departamento correspondiente de la TSS (Tesoreria de la Seguridad Social), que establezca si en el periodo entre el 07 de Febrero 2023 y el 05 de Abril 2024, la empresa empleadora Proyecto Midas Srl (RNC 1-31-56990-2) se encontraba habilitada a dar entrada a nuevos empleados al sistema SUIR Plus."/>
    <s v="Base de datos   "/>
    <s v="Base de Datos"/>
    <n v="15"/>
    <x v="3"/>
    <m/>
    <d v="2024-08-19T00:00:00"/>
    <m/>
    <m/>
    <m/>
    <x v="7"/>
    <d v="2024-09-09T00:00:00"/>
    <d v="2024-08-28T00:00:00"/>
    <n v="8"/>
    <x v="0"/>
    <x v="1"/>
  </r>
  <r>
    <n v="62"/>
    <n v="103563"/>
    <s v="Irandy Reyes "/>
    <n v="8299906280"/>
    <s v="irandy0102@gmail.com"/>
    <s v="Cuando solicité información sobre los mecanismos que ustedes utilizan para evitar: Evasión, elusión de pagos y no inscripción de los trabajadores al SDSS, ustedes me facilitaron estas herramientas, aunque como debo agregarlas a mi tesis, es necesario conocer la fuente de donde procede, es decir, si en de un reglamento, resolución o algún otro documentos para los fines de cita y elaboración de referencia bibliográfica.  _x000a__x000a_o_x0009_Monitoreo constante del comportamiento de los empleadores en cuanto al reporte de trabajadores a través del SUIR._x000a_o_x0009_Visitas realizadas a través del Cuerpo de Inspección, en los casos en que se evidencian períodos omisos, a fin de verificar si existe un incumplimiento de su deber formal, o el cese de operaciones del empleador en cuestión. _x000a_o_x0009_Realización de auditorias a empleadores que presentan inconsistencias en el reporte de sus trabajadores, como es el caso de fluctuaciones en los salarios y/o trabajadores reportados sin presentar una justificación al respecto, diferencias identificadas a través de cruces de información con otras entidades, etc.  "/>
    <s v="Base de datos   "/>
    <s v="Base de Datos"/>
    <n v="15"/>
    <x v="2"/>
    <m/>
    <d v="2024-08-26T00:00:00"/>
    <m/>
    <m/>
    <m/>
    <x v="7"/>
    <d v="2024-09-16T00:00:00"/>
    <d v="2024-09-16T00:00:00"/>
    <n v="15"/>
    <x v="0"/>
    <x v="2"/>
  </r>
  <r>
    <n v="63"/>
    <n v="103734"/>
    <s v="Irandy Reyes"/>
    <n v="8299906280"/>
    <s v="irandy0102@gmail.com"/>
    <s v="_x000a_La solicitud que hice el lunes 26 de este mes, que es la SAIP-SIP-000-103567 donde solicitaba Catalogo de Siglas aprobado por el Consejo Nacional de la Seguridad Social, lo que necesito saber en especifico son los conceptos según la institución de evasión y elusión  en relación al no pago de las cotizaciones obligatorias al SDSS."/>
    <s v="Cerrada a solicitud de ciudadano"/>
    <s v="Base de datos   "/>
    <n v="15"/>
    <x v="3"/>
    <m/>
    <d v="2024-09-02T00:00:00"/>
    <m/>
    <m/>
    <m/>
    <x v="7"/>
    <d v="2024-09-23T00:00:00"/>
    <d v="2024-09-02T00:00:00"/>
    <n v="1"/>
    <x v="0"/>
    <x v="1"/>
  </r>
  <r>
    <n v="64"/>
    <n v="103668"/>
    <s v="Wilmer Hemriquez"/>
    <n v="8098834310"/>
    <s v="wilmerhenriquezfernandez@hotmail.com"/>
    <s v="La cantidad de registrado en la Tesoreria de la Seguridad Social "/>
    <s v="Base de datos   "/>
    <s v="Base de datos   "/>
    <n v="15"/>
    <x v="2"/>
    <m/>
    <d v="2024-08-27T00:00:00"/>
    <m/>
    <m/>
    <m/>
    <x v="7"/>
    <d v="2024-09-17T00:00:00"/>
    <d v="2024-09-12T00:00:00"/>
    <n v="13"/>
    <x v="0"/>
    <x v="2"/>
  </r>
  <r>
    <n v="65"/>
    <n v="104217"/>
    <s v="Pedro Ant .Baez Cepin"/>
    <n v="8299623404"/>
    <s v="baezcepinyasociados@gmail.com"/>
    <s v="Solicitud de certificaciones "/>
    <s v="Referida  "/>
    <s v="Referida"/>
    <n v="3"/>
    <x v="0"/>
    <m/>
    <d v="2024-09-06T00:00:00"/>
    <m/>
    <m/>
    <m/>
    <x v="7"/>
    <d v="2024-09-27T00:00:00"/>
    <d v="2024-09-11T00:00:00"/>
    <n v="3"/>
    <x v="0"/>
    <x v="0"/>
  </r>
  <r>
    <n v="66"/>
    <n v="103937"/>
    <s v="Maria Henriquez "/>
    <n v="8099552727"/>
    <s v="mhenriquez@jpadvisors.do"/>
    <s v="La Tesorería Nacional sirve como fuente o base de dato a través de la cual un buró de crédito puede solicitar y obtener información relacionados a los ingresos, tributación y/o bienes de potenciales clientes de entidades de intermediación financiera con el objetivo de emitir reportes sobre capacidad crediticia?_x000a__x000a_¿Existe algún convenio firmado entre la TSS y sociedades de información crediticia, donde la TSS otorgue información de contribuyentes a estas sociedades?"/>
    <s v="Base de datos   "/>
    <s v="Base de Datos"/>
    <n v="15"/>
    <x v="2"/>
    <m/>
    <d v="2024-09-02T00:00:00"/>
    <m/>
    <m/>
    <m/>
    <x v="7"/>
    <d v="2024-09-23T00:00:00"/>
    <d v="2024-09-12T00:00:00"/>
    <m/>
    <x v="0"/>
    <x v="1"/>
  </r>
  <r>
    <n v="67"/>
    <n v="104313"/>
    <s v="Mandelson de la Cruz"/>
    <n v="8493535559"/>
    <s v="mandeld.lacruz@gmail.com"/>
    <s v="Deseo los salarios mensuales promedios cotizables, si es posible me gustaria tener la informacion desde enero 2010"/>
    <s v="Base de datos   "/>
    <s v="Base datos"/>
    <n v="15"/>
    <x v="2"/>
    <m/>
    <d v="2024-09-08T00:00:00"/>
    <m/>
    <m/>
    <m/>
    <x v="7"/>
    <d v="2024-10-01T00:00:00"/>
    <d v="2024-09-30T00:00:00"/>
    <n v="15"/>
    <x v="0"/>
    <x v="2"/>
  </r>
  <r>
    <n v="68"/>
    <n v="104886"/>
    <s v="Catherine Castellanos "/>
    <n v="8097703686"/>
    <s v="ccathy1709@gmail.com"/>
    <s v="Certificaciones varias  "/>
    <s v="Referida  "/>
    <s v="Referida"/>
    <n v="3"/>
    <x v="0"/>
    <m/>
    <d v="2024-09-18T00:00:00"/>
    <m/>
    <m/>
    <m/>
    <x v="7"/>
    <d v="2024-10-09T00:00:00"/>
    <d v="2024-09-20T00:00:00"/>
    <n v="2"/>
    <x v="0"/>
    <x v="0"/>
  </r>
  <r>
    <n v="69"/>
    <n v="104917"/>
    <s v="German Cabreja"/>
    <n v="8296596364"/>
    <s v="germancabreja@gmail.com"/>
    <s v="cantidad de haitianos que cotizan o disfrutan de la seguridad social"/>
    <s v="Base de datos   "/>
    <s v="Base de dattos"/>
    <n v="15"/>
    <x v="2"/>
    <m/>
    <d v="2024-09-18T00:00:00"/>
    <m/>
    <m/>
    <m/>
    <x v="7"/>
    <d v="2024-10-09T00:00:00"/>
    <d v="2024-09-23T00:00:00"/>
    <n v="4"/>
    <x v="0"/>
    <x v="1"/>
  </r>
  <r>
    <n v="70"/>
    <n v="104711"/>
    <s v="Leidy Lugo"/>
    <n v="8098411413"/>
    <s v="leidydiana06@hotmail.com"/>
    <s v="1) Si el recargo por horas nocturnas en una jornada DIURNA debe considerarse en el salario cotizable de TSS; 2) Si el recargo por horas nocturnas en una jornada MIXTA debe considerarse en el salario cotizable de TSS; y 3) Si el recargo por horas nocturnas en una jornada NOCTURNA debe considerarse en el salario cotizable de TSS."/>
    <s v="Base de datos   "/>
    <s v="Base de Datos"/>
    <n v="15"/>
    <x v="2"/>
    <m/>
    <d v="2024-09-16T00:00:00"/>
    <m/>
    <m/>
    <m/>
    <x v="7"/>
    <d v="2024-10-07T00:00:00"/>
    <d v="2024-09-27T00:00:00"/>
    <n v="10"/>
    <x v="0"/>
    <x v="2"/>
  </r>
  <r>
    <n v="71"/>
    <n v="104745"/>
    <s v="Joel Rosario"/>
    <n v="8098662434"/>
    <s v="jrosariogonzalez@gmail.com"/>
    <s v="Si el recargo por horas nocturnas en una jornada DIURNA debe considerarse en el salario cotizable de TSS._x000a__x000a_Digase un empleado que su horario regular es diurno, pero tempralmente labora durante 2 o 3 meses en horario nocturno, que salario debo reportar a la TSS, su salario orfinario o el salario mas el recargo del 15%?_x000a__x000a_Gracias por sus buenos oficios y respuesta. "/>
    <s v="Base de datos   "/>
    <s v="Base de Datos"/>
    <n v="15"/>
    <x v="2"/>
    <m/>
    <d v="2024-09-16T00:00:00"/>
    <m/>
    <m/>
    <m/>
    <x v="7"/>
    <d v="2024-10-07T00:00:00"/>
    <d v="2024-09-27T00:00:00"/>
    <n v="10"/>
    <x v="0"/>
    <x v="2"/>
  </r>
  <r>
    <n v="72"/>
    <n v="105077"/>
    <s v="Pedro Ant .Baez Cepin"/>
    <n v="8299623404"/>
    <s v="baezcepinyasociados@gmail.com"/>
    <s v="Certificaciones varias "/>
    <s v="Referida  "/>
    <s v="Referida"/>
    <n v="3"/>
    <x v="0"/>
    <m/>
    <d v="2024-09-23T00:00:00"/>
    <m/>
    <m/>
    <m/>
    <x v="7"/>
    <d v="2024-10-14T00:00:00"/>
    <d v="2024-09-26T00:00:00"/>
    <n v="3"/>
    <x v="0"/>
    <x v="0"/>
  </r>
  <r>
    <n v="73"/>
    <m/>
    <m/>
    <m/>
    <m/>
    <m/>
    <m/>
    <m/>
    <m/>
    <x v="4"/>
    <m/>
    <m/>
    <m/>
    <m/>
    <m/>
    <x v="7"/>
    <m/>
    <m/>
    <m/>
    <x v="2"/>
    <x v="3"/>
  </r>
  <r>
    <n v="74"/>
    <n v="104796"/>
    <s v="Wellington Jimenez"/>
    <n v="8096076356"/>
    <s v="wellingtonjimenezd@gmail.com"/>
    <s v="Mediante la presente solicito, muy cortésmente, sea bien expedida una certificación en la que se haga constar la vía idónea mediante la cual un  titular de datos pueda obtener y/o solicitar información  sobre los ingresos que han sido reportados a través de su empleador o como trabajador independiente y, confirmar si dicha información y emisión de reporte se debe requerir ante UNIPAGO o directamente a través de la Tesorería de la Seguridad Social (TSS)._x000a_Además, en la medida de lo posible compartirme, copia del contrato que ha sido suscrito entre la TSS y UNIPAGO."/>
    <s v="Base de datos   "/>
    <s v="Base de datos   "/>
    <n v="15"/>
    <x v="2"/>
    <m/>
    <d v="2024-09-17T00:00:00"/>
    <m/>
    <m/>
    <m/>
    <x v="7"/>
    <d v="2024-10-08T00:00:00"/>
    <d v="2024-10-04T00:00:00"/>
    <n v="14"/>
    <x v="0"/>
    <x v="2"/>
  </r>
  <r>
    <n v="75"/>
    <n v="105796"/>
    <s v="Yris Nelsi Gonzalez G"/>
    <n v="8099804080"/>
    <s v="gf.cavagliano@grupoavant.com.do"/>
    <s v="1-  lmportacion de Motocicletas =Detalle de las pagos de la seguridad social por tipo de pago. Y Cantidad de empleados y de afiliados en esta actividad._x000a_2-  Dealers o revendedores de Motocicletas = Detalle de los pagos de la seguridad social por tipo de pago. Y Cantidad de empleados y de afiliados en esta actividad."/>
    <s v="No tenemos data sobre esto  "/>
    <s v="Base de Datos"/>
    <n v="15"/>
    <x v="2"/>
    <m/>
    <d v="2024-10-08T00:00:00"/>
    <m/>
    <m/>
    <m/>
    <x v="7"/>
    <d v="2024-10-29T00:00:00"/>
    <m/>
    <n v="0"/>
    <x v="0"/>
    <x v="1"/>
  </r>
  <r>
    <n v="76"/>
    <n v="105806"/>
    <s v="Irandy Reyes Díaz"/>
    <n v="8299906280"/>
    <s v="irandy0102@gmail.com"/>
    <s v="n el Plan Operativo Anual de la institución correspondiente al periodo 2022-2 dice que se estaba elaborando un informe para conocer el índice de omisión y evasión en el incumplimiento del pago de contribuciones a la seguridad social en el país iniciado en el año 2021, y para esto se contó con el apoyo de otras intuiciones estatales. Además, se afirma que se contrató un consultor externo para realizar dicho estudio de estimación; ésta contó con la elaboración del diseño, el método de cálculo para la determinación del índice de evasión, así como se realizaron acercamientos con la Dirección General de Impuestos Internos (DGII) para la formalización de acuerdos interinstitucionales para intercambios de información._x000a__x000a_En el mes de diciembre, se presentó el primer borrador del estudio, con una estimación del índice, los datos preliminares que fueron presentados son con información publicada del banco central a diciembre 2016. Estos cálculos se deben actualizar con los periodos faltantes 2017-2022 para contar con un índice actualizado a estos tiempos. _x000a_Por lo que me gustaría saber, donde puedo encontrar esos informes estadísticos sobre evasión y elusión al SDSS, ya que los mismos serían muy útil en el análisis de datos que es la parte de mi tesis que estoy trabajando ahora.  También quisiera conocer si cuentan con algún reporte o informe del nivel de eficiencia de los mecanismos de control de la evasión y elusión al sistema."/>
    <s v="Base de datos   "/>
    <s v="Base de datos   "/>
    <n v="15"/>
    <x v="2"/>
    <m/>
    <d v="2024-08-10T00:00:00"/>
    <m/>
    <m/>
    <m/>
    <x v="7"/>
    <d v="2024-10-29T00:00:00"/>
    <m/>
    <n v="0"/>
    <x v="0"/>
    <x v="1"/>
  </r>
  <r>
    <n v="77"/>
    <n v="106135"/>
    <s v="Paola Tejeda"/>
    <n v="8094752525"/>
    <s v="grupodemediospanorama@gmail.com"/>
    <s v=". Copia de las siguientes resoluciones:_x000a_164-04,165-05,172-02, 192-06, 227-02, 255-08, 258-01, 265-01, 265-04, 265-05, 270-02, 280-06,_x000a_281-03, 283-03, 290-02, 300-02, 306-04, 312-02, 315-01, 318-01, 321-01, 328-02, 332-03, 336-05,_x000a_345-01, 354-01, 356-02, 362-01, 381-02._x000a_2. Reportes de las ARS del pais de las coberturas asumidas par accidentes de transito."/>
    <s v="Referida  "/>
    <s v="Referida"/>
    <n v="3"/>
    <x v="0"/>
    <m/>
    <d v="2024-10-14T00:00:00"/>
    <m/>
    <m/>
    <m/>
    <x v="7"/>
    <d v="2024-10-17T00:00:00"/>
    <d v="2024-10-17T00:00:00"/>
    <n v="3"/>
    <x v="0"/>
    <x v="0"/>
  </r>
  <r>
    <n v="78"/>
    <n v="106327"/>
    <s v="Irandy Reyes Diaz "/>
    <n v="8299906280"/>
    <s v="irandy0102@gmail.com"/>
    <s v="egún lo que he estado investigando, desde el año 2020 la TSS ha depositado 297 denuncias contra empresas que han incurren en supuestos fraudes al Sistema Dominicano de Seguridad Social y actualmente están siendo investigadas por el Ministerio Público. Y de esto me surge la duda si estos infractores del sistema han sido condenados por ustedes a sanciones civiles como la estable la Ley 87-01 y Ley 13-20, es decir, si se les ha ordenado pagar un recargo equivalente al porcentaje de rentabilidad mensual promedio generado por el sistema de capitalización individual en el mes calendario anterior al periodo de la notificación de pago incumplida más un 0.3% mensual de penalidad sobre el monto de las aportaciones no pagadas, se le ha impuesto una sanción consistente en una multa de uno (1) a seis (6) salarios mínimos del sector correspondiente al empleador imputado, por cada trabajador afectado por la violación y se ha solicitado a la Dirección General de Impuestos Internos (DGII) la inhabilitación de sus Números de Comprobantes Fiscales (NCF)._x000a__x000a_Me explico, si ustedes ya han condenado a estos infractores por los hechos cometidos, aunque el Ministerio Público este en proceso de investigación de estos casos y por ende no se les haya otorgado una sanción penal, que según la ley seria prisión correccional de treinta (30) días a un (1) año._x000a__x000a_Además, esta parte del comunicado emitido por ustedes no me queda muy claro, me podrían explicar por favor, a más detalle que se refieren con esto: Las sanciones para los empleadores que cometan el delito de fraude al Sistema Dominicano de Seguridad Social varían según la actividad realizada y el grado de participación de los involucrados."/>
    <s v="Base de datos   "/>
    <s v="Base de datos   "/>
    <n v="15"/>
    <x v="2"/>
    <m/>
    <d v="2024-10-16T00:00:00"/>
    <m/>
    <m/>
    <m/>
    <x v="7"/>
    <d v="2024-11-06T00:00:00"/>
    <d v="2024-11-06T00:00:00"/>
    <n v="15"/>
    <x v="0"/>
    <x v="2"/>
  </r>
  <r>
    <n v="79"/>
    <n v="106377"/>
    <s v="Paola Tejeda"/>
    <n v="8094752525"/>
    <s v="grupodemediospanorama@gmail.com"/>
    <s v="1-Reporte de las ARS del país de las coberturas asumidas por accidentes de transito. _x000a_(Nota importante: esta solicitud tiene una parte remitida al CONSEJO DE LA SEGURIDAD SOCIAL con la solicitud SAIP-SIP-000-106135,  En esta parte solo esta lo que corresponde responder a la Tesorería de la Seguridad Social. )"/>
    <s v="Referida  "/>
    <s v="Referida"/>
    <n v="3"/>
    <x v="0"/>
    <m/>
    <d v="2024-10-17T00:00:00"/>
    <m/>
    <m/>
    <m/>
    <x v="7"/>
    <m/>
    <d v="2024-11-07T00:00:00"/>
    <m/>
    <x v="0"/>
    <x v="0"/>
  </r>
  <r>
    <n v="80"/>
    <n v="106348"/>
    <s v="Indhira Suero  Acosta "/>
    <n v="8295636698"/>
    <s v="solplayayperiodismo@gmail.com"/>
    <s v="Cantidad de almacenes utilizados por la institucion, de utilizar almecenes deta;llar cuanto de ellos pertenecen a la entidad y cuantos alquilados. "/>
    <s v="Referida  "/>
    <s v="Referida"/>
    <n v="3"/>
    <x v="0"/>
    <m/>
    <d v="2024-10-17T00:00:00"/>
    <m/>
    <m/>
    <m/>
    <x v="7"/>
    <d v="2024-11-07T00:00:00"/>
    <d v="2024-10-22T00:00:00"/>
    <n v="3"/>
    <x v="0"/>
    <x v="0"/>
  </r>
  <r>
    <n v="81"/>
    <n v="106410"/>
    <s v="Irandy  Reyes Diaz "/>
    <n v="8299906280"/>
    <s v="irandy0102@gmail.com"/>
    <s v="or favor, me gustaría que me confirmen si el Cuerpo Especial de Inspección, es decir, el organismo que se encarga de hacer las visitas a las empresas para validar si han incurrido en evasión, elusión y no registro de los trabajadores al SDSS, esta adscrito al Dirección de Fiscalización Externa, específicamente al Departamento de Fiscalización de Empleadores.  _x000a_ En la actualidad, estas son las sucursales con que cuenta la institución a nivel nacional, Sede Principal Santo Domingo de Guzmán, Oficina Bávaro, Oficina San Francisco de Macorís, Oficina de Puerto Plata, Punto GOB Santiago, Punto GOB MegaCentro, Punto GOB Sambil, Punto GOB Occidental y Punto GOB Colina Centro. Esto me lleva a preguntarles en que se diferencian las oficinas de los puntos GOB, es decir, que si en puntos GOB los servicios ofrecidos no son las amplios como en las oficinas o no presentan ningún tipo de diferencia a nivel de procesos realizados, favor aclarar._x000a__x000a_Por cierto, la entidad tiene algún documento de los tramites y servicios que ofrece cada una de estas sucursales. "/>
    <s v="Base de datos   "/>
    <s v="Base de datos   "/>
    <n v="15"/>
    <x v="2"/>
    <m/>
    <d v="2024-10-18T00:00:00"/>
    <m/>
    <m/>
    <m/>
    <x v="7"/>
    <d v="2024-11-08T00:00:00"/>
    <d v="2024-11-01T00:00:00"/>
    <n v="11"/>
    <x v="0"/>
    <x v="2"/>
  </r>
  <r>
    <n v="82"/>
    <n v="106748"/>
    <s v="Nijer Ruben Castillo Feliz"/>
    <n v="809000000"/>
    <s v="nijer.castillo@gmail.com"/>
    <s v="Listado con nombre y  RNC de las empresas e instituciones que han reportado cotizaciones o nomina con la cedula 00105244974 desde el 2020 hasta el 2024"/>
    <s v="Referida  "/>
    <s v="Referida"/>
    <n v="3"/>
    <x v="0"/>
    <m/>
    <d v="2024-10-25T00:00:00"/>
    <m/>
    <m/>
    <m/>
    <x v="7"/>
    <d v="2024-11-15T00:00:00"/>
    <d v="2024-11-01T00:00:00"/>
    <n v="3"/>
    <x v="0"/>
    <x v="0"/>
  </r>
  <r>
    <n v="83"/>
    <n v="105495"/>
    <s v="Lorelis Santna Fortuna"/>
    <n v="8093995450"/>
    <s v="loresantanaf@hotmail,com"/>
    <s v="Nómina de diciembre del 2022 y 2023 de la TSS de la Junta de Vecinos del Residencial Las Margaritas RNC 430095842"/>
    <s v="Rechazada "/>
    <s v="Rechazada"/>
    <n v="5"/>
    <x v="1"/>
    <m/>
    <d v="2024-10-02T00:00:00"/>
    <m/>
    <m/>
    <m/>
    <x v="7"/>
    <d v="2024-10-24T00:00:00"/>
    <d v="2024-10-04T00:00:00"/>
    <n v="3"/>
    <x v="0"/>
    <x v="1"/>
  </r>
  <r>
    <n v="84"/>
    <n v="106809"/>
    <s v="Felicia Brito Fernandez "/>
    <n v="8097023611"/>
    <s v="feliciabrito.fernandez@gmail.com"/>
    <s v="i número de cédula 001-0434474-2 se encuentra bloqueado en el sistema de la TSS para que ningún patrono pueda realizar pagos y así la TSS garantice que no puedo ser usuario del seguro contributivo del SENANSA, por lo que solicito copia digital del reglamento, Ley o resolución  que dispone bloquear cédulas independietes de personas y de no existir dicha reglamento, neceito se e identifique al servidor público o Junta Directiva de la TSS que entienden en su mente que estan facultados para  de bloquear mi cédula en el Sistema de la TSS y  omitir la fuente o patronos que hayan cometido alguna irregularidad en mis reportes de pago a la TSS  para que ellos continúen haciendo lo mismo con otras personas indefensas sin ningún régimen de consecuencias."/>
    <s v="Base de datos   "/>
    <s v="Base de datos   "/>
    <n v="15"/>
    <x v="2"/>
    <m/>
    <d v="2024-10-27T00:00:00"/>
    <m/>
    <m/>
    <m/>
    <x v="7"/>
    <d v="2024-11-19T00:00:00"/>
    <d v="2024-11-19T00:00:00"/>
    <n v="15"/>
    <x v="0"/>
    <x v="2"/>
  </r>
  <r>
    <n v="85"/>
    <n v="106589"/>
    <s v="FUNDACIÓN JUSTICIA Y TRANSPARENCIA"/>
    <n v="8096203030"/>
    <s v="justiciaytransparencia1@gmail.com"/>
    <s v="En atención a los dictados de la LEY NO. 200-04, SOBRE EL LIBRE ACCESO A LA INFORMACIÓN PÚBLICA, que nos sean suministradas las informaciones siguientes: _x000a_PRIMERO: copia de todos los contratos de alquiler de local realizado por la TSS durante el periodo 2020-2004._x000a_SEGUNDO: Listado de todos los proveedores (RNC, Registro Mercantil) que se le han adjudicado contrato durante el periodo 2020-2004._x000a_TERCERO: Listado con el desglose de los montos de los gastos por la TSS a todos los locales alquilados durante el periodo 2020-2004._x000a_Con la presente dejamos constancia a título de advertencia, de que el no obtemperar a la referida solicitud en cumplimiento de la LEY NO. 200-04, SOBRE EL LIBRE ACCESO A LA INFORMACIÓN PÚBLICA, procederemos en virtud de los artículos 9, 10, 16, 29 y 30, de la referida ley, a radicar una acción constitucional de amparo por ante el Tribunal Superior Administrativo, en razón de que se trata de un derecho fundamental protegido por el artículo 49 de la Constitución Dominicana. Hacemos provecho de la ocasión para indicarle que la información de referencia, solicitada por esta vía y conducto, puede ser enviada y recibida por nosotros en un plazo no mayor de quince días hábiles, de conformidad con las disposiciones del artículo 8 de la ley 200-04."/>
    <s v="Base de datos   "/>
    <s v="Base de Datos"/>
    <n v="15"/>
    <x v="2"/>
    <m/>
    <d v="2024-10-22T00:00:00"/>
    <m/>
    <m/>
    <m/>
    <x v="7"/>
    <d v="2024-11-12T00:00:00"/>
    <d v="2024-11-26T00:00:00"/>
    <n v="25"/>
    <x v="1"/>
    <x v="2"/>
  </r>
  <r>
    <n v="86"/>
    <n v="105806"/>
    <s v="Irandy Reyes Díaz"/>
    <n v="8299906280"/>
    <s v="irandy0102@gmail.co"/>
    <s v=" el Plan Operativo Anual de la institución correspondiente al periodo 2022-2 dice que se estaba elaborando un informe para conocer el índice de omisión y evasión en el incumplimiento del pago de contribuciones a la seguridad social en el país iniciado en el año 2021, y para esto se contó con el apoyo de otras intuiciones estatales. Además, se afirma que se contrató un consultor externo para realizar dicho estudio de estimación; ésta contó con la elaboración del diseño, el método de cálculo para la determinación del índice de evasión, así como se realizaron acercamientos con la Dirección General de Impuestos Internos (DGII) para la formalización de acuerdos interinstitucionales para intercambios de información._x000a__x000a_En el mes de diciembre, se presentó el primer borrador del estudio, con una estimación del índice, los datos preliminares que fueron presentados son con información publicada del banco central a diciembre 2016. Estos cálculos se deben actualizar con los periodos faltantes 2017-2022 para contar con un índice actualizado a estos tiempos. _x000a_Por lo que me gustaría saber, donde puedo encontrar esos informes estadísticos sobre evasión y elusión al SDSS, ya que los mismos serían muy útil en el análisis de datos que es la parte de mi tesis que estoy trabajando ahora.  También quisiera conocer si cuentan con algún reporte o informe del nivel de eficiencia de los mecanismos de control de la evasión y elusión al sistema."/>
    <s v="Base de datos   "/>
    <s v="Base de Datos"/>
    <n v="15"/>
    <x v="2"/>
    <m/>
    <d v="2024-10-08T00:00:00"/>
    <m/>
    <m/>
    <m/>
    <x v="7"/>
    <d v="2024-10-29T00:00:00"/>
    <d v="2024-10-29T00:00:00"/>
    <n v="15"/>
    <x v="0"/>
    <x v="2"/>
  </r>
  <r>
    <n v="87"/>
    <n v="107244"/>
    <s v="Carlos Adolfo Rodriguez  Frias "/>
    <n v="8299341991"/>
    <s v="carlos90076@gmail.com"/>
    <s v="Solicitud de los aportes  que he hecho a la TSS para fines de viajes a españa "/>
    <s v="Referida  "/>
    <s v="Referida"/>
    <n v="3"/>
    <x v="0"/>
    <m/>
    <d v="2024-11-07T00:00:00"/>
    <m/>
    <m/>
    <m/>
    <x v="7"/>
    <d v="2024-11-28T00:00:00"/>
    <d v="2024-11-11T00:00:00"/>
    <n v="3"/>
    <x v="0"/>
    <x v="0"/>
  </r>
  <r>
    <n v="88"/>
    <n v="105733"/>
    <s v="Irandy Reyes Diaz "/>
    <n v="8299906280"/>
    <s v="irandy0102@gmail,com"/>
    <s v="Favor infotmar que significa las siglas DGED?"/>
    <s v="Base de datos   "/>
    <s v="Base de Datos"/>
    <n v="15"/>
    <x v="2"/>
    <m/>
    <d v="2024-11-13T00:00:00"/>
    <m/>
    <m/>
    <m/>
    <x v="7"/>
    <d v="2024-12-04T00:00:00"/>
    <d v="2024-11-13T00:00:00"/>
    <n v="1"/>
    <x v="0"/>
    <x v="1"/>
  </r>
  <r>
    <n v="89"/>
    <n v="107017"/>
    <s v="Luis eduardo holguin veras m"/>
    <s v="n/a"/>
    <s v="luis.holguinverasm@gmail.com"/>
    <s v="1.- Solicito una certificación en la que se cuál es certifique cuál es el Límite máximo cotizable, y que se exprese si este Límite máximo cotizable se aplica a los afiliados de RNC públicos y RNC Privados. _x000a__x000a_2.- Si el Límite máximo cotizable es distinto para los afiliados de RNC públicos y para RNC Privados. Incluir el cómo se calcula cada uno."/>
    <s v="Base de datos   "/>
    <s v="Base de Datos"/>
    <n v="15"/>
    <x v="2"/>
    <m/>
    <d v="2024-11-01T00:00:00"/>
    <m/>
    <m/>
    <m/>
    <x v="7"/>
    <d v="2024-11-22T00:00:00"/>
    <d v="2024-11-20T00:00:00"/>
    <n v="14"/>
    <x v="0"/>
    <x v="2"/>
  </r>
  <r>
    <n v="90"/>
    <n v="107018"/>
    <s v="Luis Eduardo Holguín-Veras Martínez "/>
    <s v="n/a"/>
    <s v="luis.holguinverasm@gmail.com"/>
    <s v="1.- Solicito una certificación en la que se cuál es certifique cuál es el Límite máximo cotizable, y que se exprese si este Límite máximo cotizable se aplica a los afiliados de RNC públicos y RNC Privados. _x000a__x000a_2.- Si el Límite máximo cotizable es distinto para los afiliados de RNC públicos y para RNC Privados. Incluir el cómo se calcula cada uno."/>
    <s v="Base de datos   "/>
    <s v="Base de Datos"/>
    <n v="15"/>
    <x v="2"/>
    <m/>
    <d v="2024-11-01T00:00:00"/>
    <m/>
    <m/>
    <m/>
    <x v="7"/>
    <d v="2024-11-22T00:00:00"/>
    <d v="2024-11-20T00:00:00"/>
    <n v="14"/>
    <x v="0"/>
    <x v="2"/>
  </r>
  <r>
    <n v="91"/>
    <n v="107785"/>
    <s v="Organizacion nueva Obogacia "/>
    <n v="8296833007"/>
    <s v="organizacionnuevaabogacia@gmail.com"/>
    <s v="Requerimos que nos envíen todos los formatos vía correo los archivos correspondientes al conjunto de datos abiertos publicados correspondientes a: _x000a_Empleos cotizantes en TSS, 2017 - 2024; _x000a_y Empleadores cotizantes en TSS, 2017 - 2024"/>
    <s v="Base de datos   "/>
    <s v="Base de Datos"/>
    <n v="15"/>
    <x v="2"/>
    <m/>
    <d v="2024-11-17T00:00:00"/>
    <m/>
    <m/>
    <m/>
    <x v="7"/>
    <d v="2024-12-09T00:00:00"/>
    <d v="2024-11-20T00:00:00"/>
    <n v="3"/>
    <x v="0"/>
    <x v="1"/>
  </r>
  <r>
    <n v="92"/>
    <n v="107786"/>
    <s v="Organizacion nueva Obogacia "/>
    <n v="8296833007"/>
    <s v="organizacionnuevaabogacia@gmail.com"/>
    <s v="Requerimos que nos envíen todos los formatos vía correo los archivos correspondientes al conjunto de datos abiertos publicados correspondientes a: _x000a_Empleos cotizantes en TSS, 2017 - 2024; _x000a_y Empleadores cotizantes en TSS, 2017 - 2024"/>
    <s v="Base de datos   "/>
    <s v="Base de datos   "/>
    <n v="15"/>
    <x v="2"/>
    <m/>
    <d v="2024-11-17T00:00:00"/>
    <m/>
    <m/>
    <m/>
    <x v="7"/>
    <d v="2024-12-09T00:00:00"/>
    <d v="2024-11-20T00:00:00"/>
    <n v="3"/>
    <x v="0"/>
    <x v="1"/>
  </r>
  <r>
    <n v="93"/>
    <n v="106589"/>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m/>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s v=""/>
    <m/>
    <m/>
    <m/>
    <m/>
    <m/>
    <m/>
    <m/>
    <s v=""/>
    <x v="4"/>
    <m/>
    <m/>
    <m/>
    <m/>
    <m/>
    <x v="7"/>
    <s v=""/>
    <m/>
    <n v="0"/>
    <x v="0"/>
    <x v="1"/>
  </r>
  <r>
    <m/>
    <m/>
    <m/>
    <m/>
    <m/>
    <m/>
    <m/>
    <m/>
    <m/>
    <x v="4"/>
    <m/>
    <m/>
    <m/>
    <m/>
    <m/>
    <x v="7"/>
    <m/>
    <m/>
    <m/>
    <x v="2"/>
    <x v="3"/>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0">
  <r>
    <n v="1"/>
    <n v="90803"/>
    <s v="Maikol"/>
    <n v="8098427633"/>
    <s v="maikolsofoke@gmail.com"/>
    <s v="Informacion si esta registrado en una nomina en la TSS"/>
    <s v="Referido a la Dida para fines de asistencia "/>
    <x v="0"/>
    <n v="3"/>
    <x v="0"/>
    <m/>
    <d v="2024-01-05T00:00:00"/>
    <s v="Cerrada-Remitida a otra institución"/>
    <s v="2024"/>
    <n v="1"/>
    <x v="0"/>
    <e v="#VALUE!"/>
    <d v="2024-01-09T00:00:00"/>
    <n v="3"/>
    <x v="0"/>
  </r>
  <r>
    <n v="2"/>
    <n v="91045"/>
    <s v="Felipe Bermudez "/>
    <n v="8299613306"/>
    <s v="fe.bermudez@hotmail.com"/>
    <s v="Direccion y nombre de la empresa donde laboran los señores Juan Ramon Jimenez y Rosa Felina Garcia U.  "/>
    <s v="Rechazada "/>
    <x v="1"/>
    <n v="5"/>
    <x v="1"/>
    <m/>
    <d v="2024-01-10T00:00:00"/>
    <s v="Cerrada-Rechazada"/>
    <s v="2024"/>
    <n v="1"/>
    <x v="0"/>
    <d v="2024-01-31T00:00:00"/>
    <d v="2024-01-12T00:00:00"/>
    <n v="3"/>
    <x v="0"/>
  </r>
  <r>
    <n v="3"/>
    <n v="91330"/>
    <s v="Dioeris josept"/>
    <n v="8493716090"/>
    <s v="dioery760@gmail.com"/>
    <s v="Historial de trabajo "/>
    <s v="Referido a la Dida para fines de asistencia "/>
    <x v="0"/>
    <n v="3"/>
    <x v="0"/>
    <m/>
    <d v="2024-01-16T00:00:00"/>
    <s v="Cerrada-Remitida a otra institución"/>
    <s v="2024"/>
    <n v="1"/>
    <x v="0"/>
    <e v="#VALUE!"/>
    <d v="2024-01-18T00:00:00"/>
    <n v="3"/>
    <x v="0"/>
  </r>
  <r>
    <n v="4"/>
    <n v="91381"/>
    <s v="Diostene Ant. Peguero B"/>
    <n v="8098601393"/>
    <s v="diosteneccj@gmail.com"/>
    <s v="Certificaciones varias "/>
    <s v="Referido a la Dida para fines de asistencia "/>
    <x v="0"/>
    <n v="3"/>
    <x v="0"/>
    <m/>
    <d v="2024-01-17T00:00:00"/>
    <s v="Cerrada-Remitida a otra institución"/>
    <s v="2024"/>
    <n v="1"/>
    <x v="0"/>
    <e v="#VALUE!"/>
    <d v="2024-01-18T00:00:00"/>
    <n v="2"/>
    <x v="0"/>
  </r>
  <r>
    <n v="5"/>
    <n v="90906"/>
    <s v="Irandy Reyes Diaz "/>
    <n v="8299906280"/>
    <s v="irandy0102@gmail.com"/>
    <s v="1-Sanciones civiles y penales a los infractores de la Ley 13-20, especificar cuales pertenecen a cada reglón ?_x000a_2- ¿Con cuántos Cuerpo de Inspección cuenta la TSS por provincias?"/>
    <s v="Información suministrada y recibida de manera fastifactoria por la ciudadana "/>
    <x v="2"/>
    <n v="15"/>
    <x v="2"/>
    <m/>
    <d v="2024-01-08T00:00:00"/>
    <m/>
    <s v="2024"/>
    <n v="1"/>
    <x v="0"/>
    <d v="2024-01-29T00:00:00"/>
    <d v="2024-01-25T00:00:00"/>
    <n v="14"/>
    <x v="0"/>
  </r>
  <r>
    <n v="6"/>
    <n v="90981"/>
    <s v="Irandy Reyes Diaz "/>
    <n v="8299906280"/>
    <s v="irandy0102@gmail.com"/>
    <s v=") Estadísticas de trabajadores que no se encuentran registrados en la Tesorería de la Seguridad Social_x000a_2) Informar si esta en uso la resolución 471-02 (Que se crea para evadir pago a TSS"/>
    <s v="Información suministrada y recibida  por la ciudadana "/>
    <x v="2"/>
    <n v="15"/>
    <x v="2"/>
    <m/>
    <d v="2024-01-09T00:00:00"/>
    <m/>
    <s v="2024"/>
    <n v="1"/>
    <x v="0"/>
    <d v="2024-01-30T00:00:00"/>
    <d v="2024-01-25T00:00:00"/>
    <n v="13"/>
    <x v="0"/>
  </r>
  <r>
    <n v="7"/>
    <n v="91036"/>
    <s v="Issac Marcos Rodriguez"/>
    <s v="n/a"/>
    <s v="issac.m.rodriguez@gmail.com"/>
    <s v="Establecer, definir o aclarar los procedimientos para reportar las vacaciones de empleados por un empleador, por cualquiera de los medios disponibles que existan para hacerlo. Al mismo tiempo establecer la base legal (leyes, decretos, etc.), reglamentaria o resolución que avale los procedimientos objeto de este requerimiento. Incluyendo el mecanismo de publicacion o comunicacion de estos procedimientos y como se han disponibles a los usuarios; ya sea mediante portales en internet (paginas web), videos en line (p.ej. youtube), portal de la TSS u otras instituciones gubernamentales. Por favor incluir las fechas desde cuando esta informacion ha estado disponible en los distintos medios, si ha sido actualizada o sera puesta en conocimiento de publico en general en alguna fecha futura y la fecha programada para ello."/>
    <s v="informacion suministrada y dada al ciudadano proviniente de DS"/>
    <x v="2"/>
    <n v="15"/>
    <x v="2"/>
    <m/>
    <d v="2024-01-10T00:00:00"/>
    <m/>
    <s v="2024"/>
    <n v="1"/>
    <x v="0"/>
    <d v="2024-01-31T00:00:00"/>
    <d v="2024-01-31T00:00:00"/>
    <n v="15"/>
    <x v="0"/>
  </r>
  <r>
    <n v="8"/>
    <n v="91473"/>
    <s v="Melba Alcantara "/>
    <n v="8493533870"/>
    <s v="melba.isabelle@gmail.com"/>
    <s v="Favor confirmar:_x000a_1) Si el recargo por horas nocturnas en una jornada DIURNA debe considerarse en el salario cotizable de TSS;_x000a_2) Si el recargo por horas nocturnas en una jornada MIXTA debe considerarse en el salario cotizable de TSS; y_x000a_3) Si el recargo por horas nocturnas en una jornada NOCTURNA debe considerarse en el salario cotizable de TSS."/>
    <s v="informacion suministrada y dada al ciudadano proviniente de DS"/>
    <x v="2"/>
    <n v="15"/>
    <x v="2"/>
    <m/>
    <d v="2024-01-19T00:00:00"/>
    <m/>
    <s v="2024"/>
    <n v="1"/>
    <x v="0"/>
    <d v="2024-02-09T00:00:00"/>
    <d v="2024-02-09T00:00:00"/>
    <n v="15"/>
    <x v="0"/>
  </r>
  <r>
    <n v="9"/>
    <n v="91416"/>
    <s v="Elizaberth M. Cordero Colon "/>
    <n v="79055352822"/>
    <s v="elizabeth.cord.06@gmail.com"/>
    <s v="ID, edad, salario, sexo, ocupación, titular o dependiente de la cuenta, precio y tipo del seguro medico. Si es posible también_x000a_añadir cualquier otro parámetro que utilicen para medir los precios de los seguros medicos. La información puede ser_x000a_totalmente anónima. El Boletín estadístico del Régimen Contributivo del Sistema Dominicano de Seguridad Social (SDSS) es_x000a_un ejemplo de la información que necesito."/>
    <s v="Una parte de esta solicirud fue rechazada conforme a la Ley 200-04 y acto administrativo, (proteccion de datos) y otra parte fue respondida al ciudadanos con los enlace que de datos publicada en nuestro portal.  "/>
    <x v="2"/>
    <n v="15"/>
    <x v="2"/>
    <m/>
    <d v="2024-01-18T00:00:00"/>
    <m/>
    <s v="2024"/>
    <n v="1"/>
    <x v="0"/>
    <d v="2024-02-08T00:00:00"/>
    <d v="2024-01-25T00:00:00"/>
    <n v="6"/>
    <x v="0"/>
  </r>
  <r>
    <n v="10"/>
    <n v="91608"/>
    <s v="Guillermo L Cochon "/>
    <n v="8093301948"/>
    <s v="glcochon@hotmail.com"/>
    <s v="Solicitud para obtener información sobre los registros de empleos cotizantes, de empresas relacionadas con venta, comercialización y distribución de gas licuado de petróleo o propano en los periodos anuales del 31 de diciembre 2016 al 31 de diciembre 2023. "/>
    <s v="Rechazada "/>
    <x v="1"/>
    <n v="5"/>
    <x v="1"/>
    <m/>
    <d v="2024-01-23T00:00:00"/>
    <m/>
    <s v="2024"/>
    <n v="1"/>
    <x v="0"/>
    <d v="2024-02-13T00:00:00"/>
    <d v="2024-01-25T00:00:00"/>
    <n v="3"/>
    <x v="0"/>
  </r>
  <r>
    <n v="11"/>
    <n v="91674"/>
    <s v="Yarianny Beltre"/>
    <s v="n/a"/>
    <s v="yarianny.beltre@hirehoratio.co"/>
    <s v="A fin de aclarar esta situación y tomar las medidas necesarias para cumplir con cualquier requisito existente, solicitamos su confirmación sobre si las personas que cursan pasantías en una empresa deben ser registradas ante la TSS._x000a__x000a_Asimismo, nos gustaría recibir información adicional sobre la cobertura de riesgos laborales para los pasantes, ya que estamos interesados en garantizar la protección adecuada de su salud y seguridad."/>
    <s v="Informacion solicitada a nuestra DS"/>
    <x v="2"/>
    <n v="15"/>
    <x v="2"/>
    <m/>
    <d v="2024-01-24T00:00:00"/>
    <m/>
    <s v="2024"/>
    <n v="1"/>
    <x v="0"/>
    <d v="2024-02-14T00:00:00"/>
    <d v="2024-02-13T00:00:00"/>
    <n v="15"/>
    <x v="0"/>
  </r>
  <r>
    <n v="12"/>
    <n v="91675"/>
    <s v="Yarianny Beltre"/>
    <s v="n/a"/>
    <s v="yarianny.beltre@hirehoratio.co"/>
    <s v="A fin de aclarar esta situación y tomar las medidas necesarias para cumplir con cualquier requisito existente, solicitamos su confirmación sobre si las personas que cursan pasantías en una empresa deben ser registradas ante la TSS._x000a__x000a_Asimismo, nos gustaría recibir información adicional sobre la cobertura de riesgos laborales para los pasantes, ya que estamos interesados en garantizar la protección adecuada de su salud y seguridad."/>
    <s v="Informacion solicitada a nuestra DS"/>
    <x v="2"/>
    <n v="15"/>
    <x v="2"/>
    <m/>
    <d v="2024-01-24T00:00:00"/>
    <m/>
    <e v="#REF!"/>
    <e v="#REF!"/>
    <x v="1"/>
    <d v="2024-02-14T00:00:00"/>
    <d v="2024-02-13T00:00:00"/>
    <n v="15"/>
    <x v="0"/>
  </r>
  <r>
    <n v="13"/>
    <n v="91676"/>
    <s v="Yarianny Beltre"/>
    <s v="n/a"/>
    <s v="yarianny.beltre@hirehoratio.co"/>
    <s v="A fin de aclarar esta situación y tomar las medidas necesarias para cumplir con cualquier requisito existente, solicitamos su confirmación sobre si las personas que cursan pasantías en una empresa deben ser registradas ante la TSS._x000a__x000a_Asimismo, nos gustaría recibir información adicional sobre la cobertura de riesgos laborales para los pasantes, ya que estamos interesados en garantizar la protección adecuada de su salud y seguridad."/>
    <s v="Informacion solicitada a nuestra DS"/>
    <x v="2"/>
    <n v="15"/>
    <x v="2"/>
    <m/>
    <d v="2024-01-24T00:00:00"/>
    <m/>
    <s v="2024"/>
    <n v="1"/>
    <x v="0"/>
    <d v="2024-02-14T00:00:00"/>
    <d v="2024-02-13T00:00:00"/>
    <n v="15"/>
    <x v="0"/>
  </r>
  <r>
    <n v="14"/>
    <n v="91932"/>
    <s v="Jose Daniel Peña Cabrera "/>
    <n v="8493530234"/>
    <s v="josedaniel1122@gmail,com"/>
    <s v="De ser posible, crear las tablas adjuntas al documento"/>
    <s v="informacion sumunistrada desde nuestro portal web "/>
    <x v="2"/>
    <n v="15"/>
    <x v="2"/>
    <m/>
    <d v="2024-01-31T00:00:00"/>
    <m/>
    <s v="2024"/>
    <n v="1"/>
    <x v="0"/>
    <d v="2024-02-21T00:00:00"/>
    <d v="2024-02-13T00:00:00"/>
    <n v="10"/>
    <x v="0"/>
  </r>
  <r>
    <n v="15"/>
    <n v="91977"/>
    <s v="Isaac marcos Rodriguez Hdez "/>
    <s v="n/a"/>
    <s v="isaac.m.rodriguez@gmail.com"/>
    <s v="UE SE NECESITA: Los medios y mecanismos que contengan_x000a_Información detallada que muestre como se reportan las vacaciones en el SUIR y/o cualquier otro medio existente para_x000a_reportar vacaciones de empleados. A. Este medio (documento, reglamento, video, pagina, portal, etc.) deberá incluir un_x000a_mínimo de instrucciones específicas sobre cómo utilizar el Sistema Único de Información y Recaudo (SUIR) u otros medios_x000a_existentes. B. Debe contener el paso a paso sobre cómo cumplir con el reporte de las vacaciones de los empleados. Que_x000a_plantilla se usa, cuáles son los formularios, nombre de los reportes, cuales casillas corresponden a que información, como se_x000a_envía, deposita, carga a alguna plataforma, etc. Por cualquier medio que existan estas instrucciones: guía, video, página de_x000a_internet, reglamento, anuncio, etc. C. Puede ser cualquier mecanismo que provea también ejemplos prácticos que ilustren_x000a_cada paso del proceso que la TSS considera el correcto. DETALLES NECESARIOS: D. Fechas de Disponibilidad y sus_x000a_actualizaciones: Es crucial conocer cuándo se hizo disponible esta información y si ha sido actualizada en el pasado y las_x000a_fechas de estas actualizaciones. E. Como se obtiene esta información: Proveer enlaces, lugares y mecanismos de como_x000a_conseguir estos datos de fuentes oficiales. F. Futuras Comunicaciones: Si está previsto comunicar esta información en el_x000a_futuro, especifiquen la fecha programada y el medio a través del cual se hará. En fin, información oficial que garantice la_x000a_correcta aplicación de los procedimientos y evite errores al reportar las vacaciones"/>
    <s v="informacion sumunistrada desde nuestro portal web "/>
    <x v="2"/>
    <n v="15"/>
    <x v="2"/>
    <m/>
    <d v="2024-01-31T00:00:00"/>
    <m/>
    <s v="2024"/>
    <n v="1"/>
    <x v="0"/>
    <d v="2024-02-21T00:00:00"/>
    <d v="2024-02-21T00:00:00"/>
    <n v="15"/>
    <x v="0"/>
  </r>
  <r>
    <n v="16"/>
    <n v="92209"/>
    <s v="Guillermo L Cochon "/>
    <n v="8093301948"/>
    <s v="glcochon@hotmail.com"/>
    <s v="Informacion de solicitud segun documento adjunto a la solicitud. Donde nos solicita informacion de las empresas que conforman el sector licuado de petroleo o propano, sobre a cantidad de empleados de estas. "/>
    <s v="Rechazada "/>
    <x v="1"/>
    <n v="5"/>
    <x v="1"/>
    <m/>
    <d v="2024-02-06T00:00:00"/>
    <m/>
    <s v="2024"/>
    <n v="2"/>
    <x v="2"/>
    <d v="2024-02-27T00:00:00"/>
    <d v="2024-02-09T00:00:00"/>
    <n v="4"/>
    <x v="0"/>
  </r>
  <r>
    <n v="17"/>
    <n v="92619"/>
    <s v="investigacion &amp; publico SRL"/>
    <s v="849-288-4471"/>
    <s v="consultoria.inpu@gmai.com"/>
    <s v="contacto del/la responsible de comision de Integridad Gubernamental "/>
    <s v="informacion sumunistrada desde nuestro portal web "/>
    <x v="2"/>
    <n v="15"/>
    <x v="2"/>
    <m/>
    <d v="2024-02-09T00:00:00"/>
    <m/>
    <s v="2024"/>
    <n v="2"/>
    <x v="2"/>
    <d v="2024-03-18T00:00:00"/>
    <d v="2024-02-13T00:00:00"/>
    <n v="3"/>
    <x v="0"/>
  </r>
  <r>
    <n v="18"/>
    <n v="93227"/>
    <s v="Municipal global "/>
    <n v="8093649662"/>
    <s v="produccion@municipalglobal.com"/>
    <s v="ingresos de afiliados en los ayuntamientos y juntas de distritos municipales  durante el período comprendido desde Mayo del 2020 hasta febrero del 2024 estén estos afiliados o no cumpliendo con las cotizaciones de rigor. _x000a__x000a_Bajo el amparo de la ley 200-04, solicitamos que dicha información sea entregada de manera impresa y mediante nuestro correo electrónico. registrado a tales fines produccion@municipalidadglobal.com y vfelizsolano@gmail.co"/>
    <s v="Base de datos   "/>
    <x v="2"/>
    <n v="15"/>
    <x v="2"/>
    <m/>
    <d v="2024-02-26T00:00:00"/>
    <m/>
    <s v="2024"/>
    <n v="2"/>
    <x v="2"/>
    <d v="2024-03-18T00:00:00"/>
    <d v="2024-03-19T00:00:00"/>
    <n v="15"/>
    <x v="0"/>
  </r>
  <r>
    <n v="19"/>
    <n v="93038"/>
    <s v="Elia Ogando"/>
    <s v="n/a"/>
    <s v="elia.ogando@gmail.com"/>
    <s v="Buenas,_x000a_mediante la presente quisiera solicitar:_x000a_- cantidad de trabajadores_x000a_- cantidad de empleos_x000a_- masa salarial_x000a_Para las siguientes actividades:_x000a_- Cooperativas_x000a_- Juegos de azar, detalladas según Casinos, Bancas, etc._x000a_- Sector eléctrico_x000a_Para los años 2018 - 2023."/>
    <s v="informacion sumunistrada desde nuestro portal web "/>
    <x v="2"/>
    <n v="15"/>
    <x v="2"/>
    <m/>
    <d v="2024-02-21T00:00:00"/>
    <m/>
    <s v="2024"/>
    <n v="2"/>
    <x v="2"/>
    <e v="#VALUE!"/>
    <d v="2024-03-12T00:00:00"/>
    <n v="15"/>
    <x v="0"/>
  </r>
  <r>
    <n v="20"/>
    <n v="94112"/>
    <s v="investigacion &amp; publico SRL"/>
    <n v="8492884471"/>
    <s v="consultoria.inpu@gmai.com"/>
    <s v="Completar formato adjunto, con informaciones solicitadas"/>
    <s v="informacion sumunistrada desde nuestro portal web "/>
    <x v="2"/>
    <n v="15"/>
    <x v="2"/>
    <m/>
    <d v="2024-03-09T00:00:00"/>
    <m/>
    <s v="2024"/>
    <n v="3"/>
    <x v="3"/>
    <e v="#VALUE!"/>
    <d v="2024-03-13T00:00:00"/>
    <n v="3"/>
    <x v="0"/>
  </r>
  <r>
    <n v="21"/>
    <n v="94166"/>
    <s v="Marielena Cornelio"/>
    <n v="8297669801"/>
    <s v="marielenacornelio@gmail.com"/>
    <s v="Respecto a los fondos de pensiones en la Republica Dominicana, pueden estos ejecutar transacciones/operaciones de reporto?  En caso afirmativo, pueden hacerlo a traves de las instituciones extranjeras ? Cuales son las condiciones que deben reunir para que sea poisble llevar a cabo este tramite? "/>
    <s v="Referido a la Sipen para fines de asistencia "/>
    <x v="0"/>
    <n v="3"/>
    <x v="0"/>
    <m/>
    <d v="2024-03-11T00:00:00"/>
    <m/>
    <s v="2024"/>
    <n v="3"/>
    <x v="3"/>
    <e v="#VALUE!"/>
    <d v="2024-03-13T00:00:00"/>
    <n v="3"/>
    <x v="0"/>
  </r>
  <r>
    <n v="22"/>
    <n v="94442"/>
    <s v="Eladio Aquino"/>
    <n v="8097074463"/>
    <s v="eaquino26@gmail.com"/>
    <s v="Estadisticas de empleados inscritos por el sector Bancas de loterias en la TSS. Serie historica actualizada en formato XLS y/o CVS"/>
    <s v="informacion sumunistrada desde nuestro portal web "/>
    <x v="2"/>
    <n v="15"/>
    <x v="2"/>
    <m/>
    <d v="2024-03-16T00:00:00"/>
    <m/>
    <s v="2024"/>
    <n v="3"/>
    <x v="3"/>
    <e v="#VALUE!"/>
    <d v="2024-04-10T00:00:00"/>
    <n v="15"/>
    <x v="0"/>
  </r>
  <r>
    <n v="23"/>
    <n v="94720"/>
    <s v="Edelyn Figueroa"/>
    <n v="8292087765"/>
    <s v="figueroaedlyn@gmail.com"/>
    <s v="Preguntas varias en auditoria interna, promocion de importancia control interno.  "/>
    <s v="informacion sumunistrada desde nuestro portal web "/>
    <x v="2"/>
    <n v="15"/>
    <x v="2"/>
    <m/>
    <d v="2024-03-21T00:00:00"/>
    <m/>
    <s v="2024"/>
    <n v="3"/>
    <x v="3"/>
    <e v="#VALUE!"/>
    <d v="2024-04-10T00:00:00"/>
    <n v="15"/>
    <x v="0"/>
  </r>
  <r>
    <n v="24"/>
    <n v="94899"/>
    <s v="Luis Peña"/>
    <n v="8098550769"/>
    <s v="luisp951@gmail.com"/>
    <s v="nformación sobre la cantidad de trabajadores cotizantes registrados en la Tesorería de la Seguridad Social (TSS) mensualmente, comenzando desde el año 2015 en adelante. En caso de que dichos datos no estén disponibles, agradecería recibir la información correspondiente a la fecha más antigua disponible antes del año 2020 hasta la fecha._x000a_Si se le es posible enviar esto en formato de excel fuera mucho mejor ya para ver graficos y demas este seria el mejor formato."/>
    <s v="informacion sumunistrada desde nuestro portal web "/>
    <x v="2"/>
    <n v="15"/>
    <x v="2"/>
    <m/>
    <d v="2024-03-27T00:00:00"/>
    <m/>
    <s v="2024"/>
    <n v="3"/>
    <x v="3"/>
    <e v="#VALUE!"/>
    <d v="2024-04-02T00:00:00"/>
    <n v="5"/>
    <x v="0"/>
  </r>
  <r>
    <n v="25"/>
    <n v="95255"/>
    <s v="Jaime Eduardo Gomez"/>
    <n v="8098901961"/>
    <s v="jgomez@oficinaalvarez.com"/>
    <s v="Solicitud  informacion de las cotizaciones que realizo Dariel de Jesus Clase Garcia, Ced. 402-4449254-8, si se realizo alguna reclamacion como consecuencia del accidente a la adm de Riesgos Laborales de Salud. "/>
    <s v="Referido a la Dida para fines de asistencia "/>
    <x v="0"/>
    <n v="3"/>
    <x v="0"/>
    <m/>
    <d v="2024-04-03T00:00:00"/>
    <m/>
    <s v="2024"/>
    <n v="4"/>
    <x v="4"/>
    <e v="#VALUE!"/>
    <d v="2024-04-08T00:00:00"/>
    <n v="3"/>
    <x v="0"/>
  </r>
  <r>
    <n v="26"/>
    <n v="95107"/>
    <s v="Jafrey Lizardo"/>
    <n v="8093505550"/>
    <s v="jefreylizardo@gmail.com"/>
    <s v="AFILIADOS contributivo / Senasa contributivo:_x000a_a) Por tipo de sector (público vs privado)_x000a_b) Por rama de actividad_x000a_c) Por rango de salarios cotizables (como lo tiene definido la TSS)_x000a_d) Por rango de edad (rangos de 10 años)"/>
    <s v="Base de datos   "/>
    <x v="2"/>
    <n v="15"/>
    <x v="2"/>
    <m/>
    <d v="2024-04-01T00:00:00"/>
    <m/>
    <s v="2024"/>
    <n v="4"/>
    <x v="4"/>
    <e v="#VALUE!"/>
    <d v="2024-04-22T00:00:00"/>
    <n v="15"/>
    <x v="0"/>
  </r>
  <r>
    <n v="27"/>
    <n v="96248"/>
    <s v="Juan Pablo Aguasvivas "/>
    <n v="8293327616"/>
    <s v="juanpabloaguita@gmail.com"/>
    <s v="RABAJO FINALCARRERAPÁGINA: 1 DE 21Para ayudarte a perfilar tu proyecto académico te proponemos larealización de este trabajo final que consta de:Un trabajo escrito conteniendo los capítulos detallados más adelante.Detalles del trabajo final:Instrucciones. Usted hará un levantamiento de información en la empresaque la empresa que labore. El trabajo consiste en elaborar un documentoen Word, luego convertido a PDF, con tamaño de letra 12, a 1.5 espaciosentre líneas. La estructura del trabajo es la siguiente: (los elementos queapliquen)1. Portada2. Introducción3. Capítulo I: Conoce Tu Empresa• Filosofía institucional• Describa cómo se realizan las funciones administrativas• Identifique los tipos de gerentes.• Establezca los roles gerenciales que se aplican.• Enumere los entornos contemporáneos de actualidad quesuceden en suempresa.4. Capítulo II: Enfoques Administrativos Que Utiliza• Describa la perspectiva administrativa• Señale los desafíos que enfrenta_x000a_TRABAJO FINALCARRERAPÁGINA: 2 DE 225. Capítulo III: Cultura y Entorno Organizacional.• Describa el entorno externo de la organización.• Explique el entorno interno de la organización• Analice la cultura organizacional que propicia.• Distinga los cambios organizacionales y los efectos que causa enla institución.6. Capítulo IV: Estrategias Éticas y Sociales.• Explique las acciones éticas que implementa la empresa conrespecto a los empleados, clientes, accionistas, directores,clientes, proveedores y comunidad a la cual pertenece.• Analice las acciones que implementa de responsabilidad socialempresarial.7. Capítulo V: Estrategias De Globalización• Describa las acciones que realiza con respecto al reconocimientode un mundo global.• Señale las políticas de la empresa que evidencian un compromisocon la diversidad.8. Conclusión9. Recomendaciones10. ReferenciasObservaciones● La actividad debe ser enviada antes de la fecha establecida.● Los formatos admisibles son:● Informe Final: PDF● Debe estar guardada de la siguiente manera: Apellidos-Informe-Fi_x000a_"/>
    <s v="tésmente, tenemos bien dar respuesta a la solicitud SAIP-SIP-000-96248, creada en fecha 24 de abril 2024, de igual forma, le remitimos el enlace con la información en cumplimiento del Articulo 13 de la Ley 200-04. &quot;En coso de que lo información solicitado por el ciudadano yo esté disponible al público en medios impresos, toles como libros, compendios, trípticos , archivos de la administración, así como también en formatos electrónicos disponibles en internet o en cualquier otro medio, se le hará saber por medios fehacientes, la fuente el lugar y lo formo en que puede tener acceso o dicho información previamente publicado&quot; Remitimos los enlaces a la información requerida” mediante  comunicación adjunta remitimos los enlaces a la información requerida, que le estarán dirigiendo al tablero interactivo de nuestro portal web.  _x000a__x000a_ https://www.tss.gob.do/transparencia/planeacion-estrategica.html _x000a_https://www.tss.gob.do/transparencia/publicaciones-oficiales.html_x000a__x000a_Esperamos la misma le sea de utilidad, _x000a__x000a_Nos reiteramos a la orden. _x000a__x000a_Esta comunicación le estará llegando vía el SAIP, favor confirmar recepción. _x000a__x000a_Saludos, _x000a__x000a_"/>
    <x v="2"/>
    <n v="15"/>
    <x v="2"/>
    <m/>
    <d v="2024-04-23T00:00:00"/>
    <m/>
    <s v="2024"/>
    <n v="4"/>
    <x v="4"/>
    <e v="#VALUE!"/>
    <d v="2024-04-25T00:00:00"/>
    <n v="3"/>
    <x v="0"/>
  </r>
  <r>
    <n v="28"/>
    <n v="96897"/>
    <s v="Yajaira Minyeti "/>
    <n v="8296197804"/>
    <s v="yminyetty@arsprimera.com.do"/>
    <s v="Histórico de afiliados régimen Contributivo 2007 a la fecha, ya que en la pagina no permite la descarga, solo visualización."/>
    <s v="Base de datos   "/>
    <x v="2"/>
    <n v="15"/>
    <x v="2"/>
    <m/>
    <d v="2024-05-06T00:00:00"/>
    <m/>
    <s v="2024"/>
    <n v="5"/>
    <x v="5"/>
    <e v="#VALUE!"/>
    <d v="2024-05-23T00:00:00"/>
    <n v="14"/>
    <x v="0"/>
  </r>
  <r>
    <n v="29"/>
    <n v="96785"/>
    <s v="Amilcar Sanchez "/>
    <n v="8098576060"/>
    <s v="amilcarsanchez@yahoo.com"/>
    <s v="Quisiera saber cuantos salarios de los 381,219 reportados en febrero 2024 en el rango de 30,000 a 50,000 pesos son mayores al salario de 34,685 pesos?_x000a__x000a_Es decir cuantos de los 381,219 son salarios mayores a 34,685 pesos"/>
    <s v="Base de datos   "/>
    <x v="2"/>
    <n v="15"/>
    <x v="2"/>
    <m/>
    <d v="2024-05-02T00:00:00"/>
    <m/>
    <s v="2024"/>
    <n v="5"/>
    <x v="5"/>
    <e v="#VALUE!"/>
    <d v="2024-05-23T00:00:00"/>
    <n v="15"/>
    <x v="0"/>
  </r>
  <r>
    <n v="30"/>
    <n v="97558"/>
    <s v="Maria Aurelina Estevez Abreu "/>
    <s v="n/a"/>
    <s v="aurelina.estevezabreu@gmail.com"/>
    <s v="1. Cantidad de empleados activos en la TSS del 2020-2024 clasificado por sector (público y privado) y por género. "/>
    <s v="Base de datos   "/>
    <x v="2"/>
    <n v="15"/>
    <x v="2"/>
    <m/>
    <d v="2024-05-17T00:00:00"/>
    <m/>
    <s v="2024"/>
    <n v="5"/>
    <x v="5"/>
    <e v="#VALUE!"/>
    <d v="2024-05-22T00:00:00"/>
    <n v="4"/>
    <x v="0"/>
  </r>
  <r>
    <n v="31"/>
    <n v="97536"/>
    <s v="Ada Maria Reyes "/>
    <n v="8094416965"/>
    <s v="adamrecastillo@gmail.com"/>
    <s v=" fines de avanzar una investigación llevada al cabo por el Ministerio Público se solicita nos certifiquen si la persona abajo indicada se encuentra cotizando en la actualidad en el Sistema Dominicano de la Seguridad Social y la entidad a través de la cual cotiza, a saber:_x000a__x000a_-_x0009_Juadin Alberto Marte González, dominicano, mayor de edad, titular de la Cédula de Identidad y Electoral no. 031-0474150-3, domiciliado y residente, Santo Domingo. República Dominicana"/>
    <s v="Rechazada "/>
    <x v="1"/>
    <n v="5"/>
    <x v="1"/>
    <m/>
    <d v="2024-05-16T00:00:00"/>
    <m/>
    <s v="2024"/>
    <n v="5"/>
    <x v="5"/>
    <e v="#VALUE!"/>
    <d v="2024-05-22T00:00:00"/>
    <n v="5"/>
    <x v="0"/>
  </r>
  <r>
    <n v="32"/>
    <n v="97991"/>
    <s v=" _x0009_Juan Rivera"/>
    <n v="8090000000"/>
    <s v="juanrivera_203@hotmail.com"/>
    <s v="Favor proveernos una certificación donde se haga constar si la entidad sin fines de lucro  COLEGIO DE ABOGADOS DE LA REPUBLICA DOMINICANA PAI, RNC NO.430-21040-4 . esta inscrita en la Tesoreria de la Seguridad Social y cual es su status actual. De ser afirmativo, favor proveernos las informaciones relativas a los trabajadores inscritos, y cualquier información que  nos sea útil."/>
    <s v="Base de datos   "/>
    <x v="2"/>
    <n v="15"/>
    <x v="2"/>
    <m/>
    <d v="2024-05-28T00:00:00"/>
    <m/>
    <s v="2024"/>
    <n v="5"/>
    <x v="5"/>
    <d v="2024-06-18T00:00:00"/>
    <d v="2024-06-18T00:00:00"/>
    <n v="15"/>
    <x v="0"/>
  </r>
  <r>
    <n v="33"/>
    <n v="98179"/>
    <s v="Stevens J. Calcaño "/>
    <n v="8095293809"/>
    <s v="stevens.calcano@caei.com"/>
    <s v="El histórico de porcentajes de retenciones desde el año 2013 al año 2020, es decir quiero saber cuál porcentaje se le retenía de AFP por año a los Empleados y a los empleadores"/>
    <s v="Base de datos   "/>
    <x v="2"/>
    <n v="15"/>
    <x v="2"/>
    <m/>
    <d v="2024-05-31T00:00:00"/>
    <m/>
    <s v="2024"/>
    <n v="5"/>
    <x v="5"/>
    <d v="2024-06-21T00:00:00"/>
    <d v="2024-06-18T00:00:00"/>
    <n v="13"/>
    <x v="0"/>
  </r>
  <r>
    <n v="34"/>
    <n v="99095"/>
    <s v="Lic.Juan Richard Holguin Then"/>
    <n v="8098353322"/>
    <s v="cobrymas2006@hotmail.com"/>
    <s v="Favor emitir una certificación o carta sellada de ese mismo ministerio, donde conste si la razón social AGRIYOLY, SRL. RNC No. 1-31-26493-1 empresa extranjera asentada en Rep. Dom,  registro mercantil No. 12490ST1: si en su base de datos, existen registros, documentos o informaciones, que acrediten inscripciones en la TSS  sobre registro vigentes o anteriores de empleados de empleados que hayan trabajando en dicha empresa en los periodos señalados mas adelante.  y que de haberlo estado o estar inscrito: hacerlo constar en dicha certificación con sus respectivos nombres y ARS a la que pertenecieron o que pertenezcan con su tiempo de duración.  "/>
    <s v="Rechazada "/>
    <x v="1"/>
    <n v="5"/>
    <x v="1"/>
    <m/>
    <d v="2024-06-14T00:00:00"/>
    <m/>
    <s v="2024"/>
    <n v="6"/>
    <x v="6"/>
    <d v="2024-07-05T00:00:00"/>
    <d v="2024-06-17T00:00:00"/>
    <n v="2"/>
    <x v="0"/>
  </r>
  <r>
    <n v="35"/>
    <n v="99096"/>
    <s v="Lic.Juan Richard Holguin Then"/>
    <n v="8098353322"/>
    <s v="cobrymas2006@hotmail.com"/>
    <s v="Favor emitir una certificación o carta sellada de ese mismo ministerio, donde conste si la razón social AGROMIL, SRL. RNC No. 1-02-01848-2 empresa extranjera asentada en Rep. Dom,  registro mercantil No. 4575ST1: si en su base de datos, existen registros, documentos o informaciones, que acrediten inscripciones en la TSS  sobre registro vigentes o anteriores de empleados de empleados que hayan trabajado en dicha empresa en los periodos señalados más adelante.  y que de haberlo estado o estar inscrito: hacerlo constar en dicha certificación con sus respectivos nombres y ARS a la que pertenecieron o que pertenezcan con su tiempo de duración.  "/>
    <s v="Rechazada "/>
    <x v="1"/>
    <n v="5"/>
    <x v="1"/>
    <m/>
    <d v="2024-06-14T00:00:00"/>
    <m/>
    <s v="2024"/>
    <n v="6"/>
    <x v="6"/>
    <d v="2024-07-05T00:00:00"/>
    <d v="2024-06-17T00:00:00"/>
    <n v="2"/>
    <x v="0"/>
  </r>
  <r>
    <n v="36"/>
    <n v="99098"/>
    <s v="Lic.Juan Richard Holguin Then"/>
    <n v="8098353322"/>
    <s v="cobrymas2006@hotmail.com"/>
    <s v="Favor emitir una certificación o carta sellada de ese mismo ministerio, donde conste si la razón social CAMPO L” ANGE, SRL. RNC No. 1-02-62000-8 empresa extranjera asentada en Rep. Dom, registro mercantil No. 981ST1: si en su base de datos, existen registros, documentos o informaciones, que acrediten inscripciones en la TSS  sobre registro vigentes o anteriores de empleados de empleados que hayan trabajado en dicha empresa en los periodos señalados más adelante.  y que de haberlo estado o estar inscrito: hacerlo constar en dicha certificación con sus respectivos nombres y ARS a la que pertenecieron o que pertenezcan con su tiempo de duración.  "/>
    <s v="Rechazada "/>
    <x v="1"/>
    <n v="5"/>
    <x v="1"/>
    <m/>
    <d v="2024-06-14T00:00:00"/>
    <m/>
    <s v="2024"/>
    <n v="6"/>
    <x v="6"/>
    <d v="2024-07-05T00:00:00"/>
    <d v="2024-06-17T00:00:00"/>
    <n v="2"/>
    <x v="0"/>
  </r>
  <r>
    <n v="37"/>
    <n v="99101"/>
    <s v="Lic.Juan Richard Holguin Then"/>
    <n v="8098353322"/>
    <s v="cobrymas2006@hotmail.com"/>
    <s v="Favor emitir una certificación o carta sellada de ese mismo ministerio, donde conste si la razón social VETERINARY DIAGNOTIC CENTER DOCTORA MANGERI , SRL. RNC No. 1-3089797-2 empresa extranjera asentada en Rep. Dom, registro mercantil No. 173868SD: si en su base de datos, existen registros, documentos o informaciones, que acrediten inscripciones en la TSS  sobre registro vigentes o anteriores de empleados de empleados que hayan trabajado en dicha empresa en los periodos señalados más adelante.  y que de haberlo estado o estar inscrito: hacerlo constar en dicha certificación con sus respectivos nombres y ARS a la que pertenecieron o que pertenezcan con su tiempo de duración.  "/>
    <s v="Rechazada "/>
    <x v="1"/>
    <n v="5"/>
    <x v="1"/>
    <m/>
    <d v="2024-06-14T00:00:00"/>
    <m/>
    <s v="2024"/>
    <n v="6"/>
    <x v="6"/>
    <d v="2024-07-05T00:00:00"/>
    <d v="2024-06-17T00:00:00"/>
    <n v="2"/>
    <x v="0"/>
  </r>
  <r>
    <n v="38"/>
    <n v="99104"/>
    <s v="Lic.Juan Richard Holguin Then"/>
    <n v="8098353322"/>
    <s v="cobrymas2006@hotmail.com"/>
    <s v="Favor emitir una certificación o carta sellada de ese mismo ministerio, donde conste si la razón social THE NATUREL PINEAPPLE CORP , SRL. RNC No. 1-3091156-8 empresa extranjera asentada en Rep. Dom, registro mercantil No. 89412SD: si en su base de datos, existen registros, documentos o informaciones, que acrediten inscripciones en la TSS  sobre registro vigentes o anteriores de empleados de empleados que hayan trabajado en dicha empresa en los periodos señalados más adelante.  y que de haberlo estado o estar inscrito: hacerlo constar en dicha certificación con sus respectivos nombres y ARS a la que pertenecieron o que pertenezcan con su tiempo de duración. "/>
    <s v="Rechazada "/>
    <x v="1"/>
    <n v="5"/>
    <x v="1"/>
    <m/>
    <d v="2024-06-14T00:00:00"/>
    <m/>
    <m/>
    <m/>
    <x v="7"/>
    <d v="2024-07-05T00:00:00"/>
    <d v="2024-06-17T00:00:00"/>
    <n v="2"/>
    <x v="0"/>
  </r>
  <r>
    <n v="39"/>
    <n v="99843"/>
    <s v="Irandy Reyes Diaz "/>
    <n v="8299906280"/>
    <s v="irandy0102@gmail.com"/>
    <s v="¿Herramientas que ha implementado la TSS para evitar que los empleadores cometan evasión y elusión?_x000a_¿Propuestas de mejora que ha realizado la TSS para que los procesos de recaudo de las cotizaciones del sistema sean más eficientes?_x000a_¿Qué aspectos podría la TSS mejorar para impedir o evitar los empleadores incidan o reincidan en evasión y elusión?_x000a_¿Procedimiento que sigue la TSS con las empresas morosas?"/>
    <s v="Base de datos   "/>
    <x v="2"/>
    <n v="15"/>
    <x v="2"/>
    <m/>
    <d v="2024-06-30T00:00:00"/>
    <m/>
    <m/>
    <m/>
    <x v="7"/>
    <d v="2024-07-23T00:00:00"/>
    <d v="2024-07-17T00:00:00"/>
    <n v="13"/>
    <x v="0"/>
  </r>
  <r>
    <n v="40"/>
    <n v="100044"/>
    <s v="Mariela Mejia "/>
    <n v="8099000000"/>
    <s v="mamejia@diariolibre.com"/>
    <s v="eporte con la cantidad de empleados registrados en el SDSS por rango salarial cotizable, a junio-julio del 2019, a junio-julio del 2022 y a junio-julio del 2024._x000a_En los informes estadísticos publicados por la TSS en la internet solo llegan a RD$50,000. Favor de distribuir este reporte en los siguientes rangos: _x000a_- Menos de RD$5,000_x000a_- De RD$5,000 a RD$10,000_x000a_- De RD$10,000 a RD$15,000_x000a_- De RD$15,000 a RD$30,000_x000a_- De RD$30,000 a RD$50,000_x000a_- De RD$50,000 a RD$80,000_x000a_- De RD$80,000 a RD$100,000_x000a_- De RD$100,000 a RD$300,000_x000a_- De RD$300,000 a RD$500,000_x000a_- De RD$500,000 a RD$700,000_x000a_- De RD$700,000 a RD$1,000,000_x000a_- Más de RD$1,000,000 "/>
    <s v="Base de datos   "/>
    <x v="2"/>
    <n v="15"/>
    <x v="2"/>
    <m/>
    <d v="2024-07-04T00:00:00"/>
    <m/>
    <m/>
    <m/>
    <x v="7"/>
    <d v="2024-07-25T00:00:00"/>
    <d v="2024-07-25T00:00:00"/>
    <n v="15"/>
    <x v="0"/>
  </r>
  <r>
    <n v="41"/>
    <n v="100208"/>
    <s v="Ernesto Mancebio Mancebo "/>
    <n v="8299629338"/>
    <s v="ernestomancebo56@gmail.com"/>
    <s v="Necesitamos poseer la mayor información posible sobre los temas relativos al Panorama Laboral Dominicano, salarios y Estadísticas de Recaudo en los años 2020, 2021 y 2022. En resumen, necesitamos contar con una panorámica de la conducta laboral, salarial y recaudos de la seguridad social en el periodo comprendido entre el año 2020 al 2022, inclusive."/>
    <s v="Base de datos   "/>
    <x v="2"/>
    <n v="15"/>
    <x v="2"/>
    <m/>
    <d v="2024-07-08T00:00:00"/>
    <m/>
    <m/>
    <m/>
    <x v="7"/>
    <d v="2024-07-29T00:00:00"/>
    <d v="2024-07-16T00:00:00"/>
    <n v="7"/>
    <x v="0"/>
  </r>
  <r>
    <n v="42"/>
    <n v="100175"/>
    <s v="Irandy Reyes Diaz "/>
    <n v="8299906280"/>
    <s v="irandy0102@gmail.com"/>
    <s v=" En el apartado 4 de la Resolución 471-02 (antepenúltima página de la normativa) que aprueba el procedimiento para aportaciones y contribuciones del SDSS ajustados al salario mínimo cotizable, especifica que los empleadores tendrían un plazo de 60 días para la solicitud de dispensa para el registro de una nómina especial con el fin de agregar en ella todos los trabajadores que reciben una remuneración inferior al salario mínimo cotizable del sector económico al que pertenece su patrón. En ese caso, y como la resolución entra en vigencia en el 2019, ¿los empleadores cuentan con el mismo tiempo en la actualidad para hacer la petición o hay alguna variación?  _x000a__x000a_- En el apartado 7, ubicado en la misma página mencionada con anterioridad, se menciona que una vez agotado el plazo de los 60 días el SUIR escalará por defecto el salario de todos los trabajadores registrados inferiores al salario mínimo cotizable pertenecientes al sector económico de su empleador. No me queda muy claro se refiere esta parte, me podrían ampliar la información, por favor._x000a__x000a_- Especificar instituciones de la red bancaria nacional donde los empleadores pueden realizar los pagos mensuales correspondientes a la seguridad social."/>
    <s v="Base de datos   "/>
    <x v="2"/>
    <n v="15"/>
    <x v="2"/>
    <m/>
    <d v="2024-07-07T00:00:00"/>
    <m/>
    <m/>
    <m/>
    <x v="7"/>
    <d v="2024-07-30T00:00:00"/>
    <d v="2024-07-17T00:00:00"/>
    <n v="8"/>
    <x v="0"/>
  </r>
  <r>
    <n v="43"/>
    <n v="100221"/>
    <s v="Alfonsina Nuñez"/>
    <n v="8099634960"/>
    <s v="alfonsinanuñez@gmail.com"/>
    <s v="Necesitamos nos indique si las entidades Caseb Snacks, S.R.L. (RNC. 1-31-27078-6 ), Helimax, S.R.L. (RNC. 1-31-00201-3 ) y Inversiones Valcatier, S.R.L. (RNC. 1-32-03609-3) actualmente tienen empleados inscritos o cotizando ante esa institución, y en caso afirmativo, indicar el listado de empleados de cada una de dichas entidades, desde sus inicios."/>
    <s v="Rechazada "/>
    <x v="1"/>
    <n v="5"/>
    <x v="1"/>
    <m/>
    <d v="2024-07-08T00:00:00"/>
    <m/>
    <m/>
    <m/>
    <x v="7"/>
    <d v="2024-07-29T00:00:00"/>
    <d v="2024-07-15T00:00:00"/>
    <n v="5"/>
    <x v="0"/>
  </r>
  <r>
    <n v="44"/>
    <n v="100374"/>
    <s v="Dionicio Hernandez Casso "/>
    <n v="8093705086"/>
    <s v="dioncioseguros@gmail.com"/>
    <s v="Luego de un cordial saludo, me dirijo hacia ustedes para verificar en que posicion me encuentro actualmente sobre el concurso de la vacante de ANALISTA EN  CALIDAD EN LA GESTION, puesto que me informaron del MAP que estoy dentro de los 50 que pasaron, por otro lado actualmente me encuentro laborando el MESCYT y ver si existe la posibilidad de yo gestionar mi traslado de la TSS al MESCYT mediante el puesto ya concursado anteriormente._x000a_DIONICIO HERNANDEZ CASSO_x000a_CEDULA 402-2203996-4"/>
    <s v="Base de datos   "/>
    <x v="2"/>
    <n v="15"/>
    <x v="2"/>
    <m/>
    <d v="2024-07-11T00:00:00"/>
    <m/>
    <m/>
    <m/>
    <x v="7"/>
    <d v="2024-08-01T00:00:00"/>
    <d v="2024-07-18T00:00:00"/>
    <n v="6"/>
    <x v="0"/>
  </r>
  <r>
    <n v="45"/>
    <n v="100392"/>
    <s v="Jose Hernandez "/>
    <n v="8098890899"/>
    <s v="poli6271@gmail.com"/>
    <s v="adecería en la medida de sus posibilidades que me remitan un listado de todos los salarios cotizables registrados al ultimo mes y/o en su defecto una relación que tenga la cantidad en los siguientes rangos y el salario promedio de estos._x000a__x000a_≤ RD$422,275.2_x000a_De RD$422,275.01 a RD$578,204_x000a_De RD$578,204.01 a RD$886,731_x000a_De RD$886,731.01 a 1,080,000.01_x000a_≥ RD$1,080,000.01_x000a__x000a_≤ RD$416,220_x000a_De RD$416,220.01 a RD$624,329_x000a_De RD$624,329.01 a RD$867,123_x000a_≥ RD$867,123.01 _x000a__x000a_Esto con el objetivo de realizar un ejercicio de modelación sobre una propuesta relativa al impuesto sobre la renta en el marco de la reforma fiscal, en este sentido agradecería la mas pronta respuesta._x000a_"/>
    <s v="Base de datos   "/>
    <x v="2"/>
    <n v="15"/>
    <x v="2"/>
    <m/>
    <d v="2024-07-11T00:00:00"/>
    <m/>
    <m/>
    <m/>
    <x v="7"/>
    <d v="2024-08-01T00:00:00"/>
    <d v="2024-07-26T00:00:00"/>
    <n v="12"/>
    <x v="0"/>
  </r>
  <r>
    <n v="46"/>
    <n v="100386"/>
    <s v="Ernesto Mancebio Mancebo "/>
    <n v="8299629338"/>
    <s v="ernestomancebo56@gmail.com"/>
    <s v="Emitir certificado con el numero de aportes realizados por mi al IDSS en el periodo de 14 de noviembre del año 1988 hasta el 18 de febrero del año 2016"/>
    <s v="Referida  "/>
    <x v="0"/>
    <n v="3"/>
    <x v="0"/>
    <m/>
    <d v="2024-07-11T00:00:00"/>
    <m/>
    <m/>
    <m/>
    <x v="7"/>
    <d v="2024-08-01T00:00:00"/>
    <d v="2024-07-15T00:00:00"/>
    <n v="3"/>
    <x v="0"/>
  </r>
  <r>
    <n v="47"/>
    <n v="100457"/>
    <s v="Irandy Reyes Diaz "/>
    <n v="8299906280"/>
    <s v="irandy0102@gmail.com"/>
    <s v="1- ¿En los Puntos GOB  que ustedes tienen ubicados en Santiago, MegaCentro, Sambil y Occidental de la avenida prolongación 27 de febrero, se pueden realizar los mismos procesos qué en las otras sucursales  o sus servicios están más limitados?_x000a_2- En los  acuerdos de pago establecidos  con empleadores morosos con deudas de 2 meses o más, se establece el tiempo que ellos tienen para saldar el incumplimiento, es decir, ustedes le colocan un plazo de pago. Por ejemplo un año "/>
    <s v="Base de datos   "/>
    <x v="2"/>
    <n v="15"/>
    <x v="0"/>
    <m/>
    <d v="2024-07-12T00:00:00"/>
    <m/>
    <m/>
    <m/>
    <x v="7"/>
    <d v="2024-08-02T00:00:00"/>
    <d v="2024-08-02T00:00:00"/>
    <n v="15"/>
    <x v="0"/>
  </r>
  <r>
    <n v="48"/>
    <n v="100407"/>
    <s v="Caram Ibarra &amp; Asoc. "/>
    <n v="8092995233"/>
    <s v="caramibarrard@gmail.com"/>
    <s v="N EL MARCO DE LA LEY, ENTENDEMOS EXITE UN CAPITULO PRESUPUESTARIO PARA  PROGRAMAS DE SALUD MENTAL Y BIENESTAR EMOCIONAL DE LOS EMPLEADOS QUE COTIZAN EN LA TSS. QUISERAMOS EN ESE CONTEXTO, CONOCER EL PROCEDIMIENTO PARA ACCESAR A DICHOS RECURSOS."/>
    <s v="Base de datos   "/>
    <x v="2"/>
    <n v="15"/>
    <x v="2"/>
    <m/>
    <d v="2024-07-12T00:00:00"/>
    <m/>
    <m/>
    <m/>
    <x v="7"/>
    <d v="2024-08-02T00:00:00"/>
    <d v="2024-08-02T00:00:00"/>
    <n v="15"/>
    <x v="0"/>
  </r>
  <r>
    <n v="49"/>
    <n v="100559"/>
    <s v="Ayuntamiento Sto Dgo Oeste "/>
    <n v="8299562020"/>
    <s v="alcaldiasdo@asdo.gob.do"/>
    <s v="Tenemos a bien solicitarle un estado de cuenta actual del Ayuntamiento  Santo Domingo Oeste. correspondiente al pago de la seguridad social, desde el día 24 de abril del presente año hasta la fecha, también certificarnos el estatus a actual del seguro de los empleados esta institución "/>
    <s v="Base de datos   "/>
    <x v="2"/>
    <n v="15"/>
    <x v="2"/>
    <m/>
    <d v="2024-07-16T00:00:00"/>
    <m/>
    <m/>
    <m/>
    <x v="7"/>
    <d v="2024-08-06T00:00:00"/>
    <d v="2024-08-06T00:00:00"/>
    <n v="15"/>
    <x v="0"/>
  </r>
  <r>
    <n v="50"/>
    <n v="100575"/>
    <s v="Adesinc"/>
    <n v="8092278469"/>
    <s v="adesinc@claro.net.do"/>
    <s v="1) En primer lugaq nos gustaria que nos envien estos RNC con alguna segmentaci6n de tamaflo_x000a_de la empresa segrin cantidad de empleados en 2023. Por ejemplo:_x000a_o M6s de 100 Empleados_x000a_o De 50 - 100 Empleados_x000a_o De 20 - 50 Empleados_x000a_r Menos de 20 Empleados"/>
    <s v="Rechazada "/>
    <x v="1"/>
    <n v="5"/>
    <x v="1"/>
    <m/>
    <d v="2024-07-16T00:00:00"/>
    <m/>
    <m/>
    <m/>
    <x v="7"/>
    <d v="2024-08-06T00:00:00"/>
    <d v="2024-07-22T00:00:00"/>
    <n v="5"/>
    <x v="0"/>
  </r>
  <r>
    <n v="51"/>
    <n v="101003"/>
    <s v="Irandy Reyes Diaz "/>
    <n v="8299906280"/>
    <s v="irandy0102@gmail.com"/>
    <s v="¿Es posible que el trabajador conozca el salario cotizable con el que su empleador lo registro en la TSS?. Porque sé que este puede solicitar una certificación de aportes tramitada a través de la DIDA y realizada por ustedes que valida si su empleador lo inscribió en el SDSS y si realiza los pagos correspondientes por este concepto. "/>
    <s v="Base de datos   "/>
    <x v="2"/>
    <n v="15"/>
    <x v="2"/>
    <m/>
    <d v="2024-07-26T00:00:00"/>
    <m/>
    <m/>
    <m/>
    <x v="7"/>
    <d v="2024-08-16T00:00:00"/>
    <d v="2024-08-07T00:00:00"/>
    <n v="9"/>
    <x v="0"/>
  </r>
  <r>
    <n v="52"/>
    <n v="102249"/>
    <s v="Pedro Ant .Baez Cepin"/>
    <n v="8299623404"/>
    <s v="baezcepinyasociados@gmail.com"/>
    <s v="Solicitud de constancia de descuento que se hay hecho, de salud publica del señor pedro antonio baez cepin "/>
    <s v="Referida  "/>
    <x v="0"/>
    <n v="3"/>
    <x v="0"/>
    <m/>
    <d v="2024-08-06T00:00:00"/>
    <m/>
    <m/>
    <m/>
    <x v="7"/>
    <d v="2024-08-27T00:00:00"/>
    <d v="2024-08-07T00:00:00"/>
    <n v="2"/>
    <x v="0"/>
  </r>
  <r>
    <n v="53"/>
    <n v="102621"/>
    <s v="Viamar, SA"/>
    <n v="8095405273"/>
    <s v="mfelix@grupoviamar.com"/>
    <s v="Quien suscribe, el señor Fernando E. Villanueva Sued, dominicano, mayor de edad, casado empresario, portador de la cédula de identidad y electoral No.001-01 92060- 1, domiciliado y residente en esta ciudad de Santo Domingo de Guzmán, Distrito Nacional, actúan do en calidad de presidente de la sociedad VIAMA&amp; S. A&quot; (GRLUPO VIAMAR), sociedad comercial constituida de conformidad con las leyes de la República dominicana, con su domicilio sucursal ubicada en el número 9O de la avenida Máximo Gómez, en el ensanche Kennedy, en esta ciudad de Santo Domingo de Guzmán, Distrito Nacional, titular del Registro Nacional de Contribuyente (RNC) No. I-0I-0I114-9, por medio de la presente solicitamos que sea emitida una CERTIFICACION relativa a la empresa TROY MOTORS, S. A. S., titular del Registro Nacional de Contribuyente (RNC) No. 7-30-09731-3, en cual se haga constar si esta empresa está registrada como empleadora en la Tesorería de la Seguridad Social, y, de ser así, desde que periodo figura con cotizaciones a la Seguridad Social._x000a__x000a_Para estos fines, autorizamos a las LICDAS. LICDAS. MIGLIEUNA AIEXANDRA y EVELYN AIMONITE   LALAINE, dominicanas, mayores de edad, provistas de las cédulas de identidad y electoral Nos. 0O1- l444OI3-4 y 0O1- 1 191516- l, respectivamente, quienes son además empleadas de nuestra empresa, pata para cualquiera de éstas pueda retirar dicho documento en nuestro nombre y representación"/>
    <s v="Rechazada "/>
    <x v="1"/>
    <n v="5"/>
    <x v="1"/>
    <m/>
    <d v="2024-08-12T00:00:00"/>
    <m/>
    <m/>
    <m/>
    <x v="7"/>
    <d v="2024-09-02T00:00:00"/>
    <d v="2024-08-15T00:00:00"/>
    <n v="4"/>
    <x v="0"/>
  </r>
  <r>
    <n v="54"/>
    <n v="102492"/>
    <s v="Miguel Alb. Surum H."/>
    <n v="8099608333"/>
    <s v="ccathy1709@gmail.com"/>
    <s v=") CERTIFICACION DONDE SE HAGA CONSTAR EL MONTO TOTAL TRANSFERIDO A LAS ADMINISTRADORAS DE RIESGOS DE LA SALUD (ARS) PARA CUBRIR LAS ATENCIONES MEDICAS  DERIVADAS DE ACCIDENTES DE TRANSITOS (FONDO DE FONOMAT), DESDE EL 2007 A LA FECHA, HACIENDO CONSTAR LA FUENTE DE LOS RECURSOS USADOS POR LA TESORERIA PARA REALIZAR DICHOS PAGOS O TRANSFERENCIAS DE FONDOS, ESTABLECIENDO LAS FECHAS, Y SOBRE DETALLANDO SI LOS FONDOS PROVIENEN DEL PRESUPUESTO DE LA NACION O DE LOS FONDOS DE LA SEGURIDAD SOCIAL._x000a_B) CERTIFICACION DONDE SE HAGA CONSTAR LA CANTIDAD DE AFILIADOS A LA SERGURIDAD SOCIAL COTIZANDO CON SALARIOS ENTRE LOS RD$500.00 Y RD$5,000.00 MENSUALES._x000a_C)CERTIFICACION DONDE SE HAGA CONSTAR CANTIDAD DE AFILIADOS A LA SERGURIDAD SOCIAL COTIZANDO CON SALARIOS ENTRE LOS RD$5,001.00 Y RD$8,000.00 MENSUALES_x000a_D) CERTIFICACION DONDE SE HAGA CONSTAR CANTIDAD DE AFILIADOS A LA SERGURIDAD SOCIAL COTIZANDO CON SALARIOS ENTRE LOS RD$8,001.00 Y RD$12,000.00 MENSUALES_x000a_E)CERTIFICACION DONDE SE HAGA CONSTAR LOS FONDOS ADICIONALES TRANSFERIDOS A LAS ADMINISTRADORAS DE RIESGOS DE LA SALUD (ARD) CON MOTIVO  DE LA EMERGENCIA DEL COVID 19, DESDE EL 2020 AL 2023._x000a_F)CERTIFICACION DONDE SE HAGA CONSTAR LOS FONDOS TRANSFERIDOS A LAS ADMINISTRADORAS DE RIESGOS DE LA SALUD (ARS) , DESDE EL 2019AL 2023."/>
    <s v="Base de datos   "/>
    <x v="3"/>
    <n v="15"/>
    <x v="2"/>
    <m/>
    <d v="2024-08-09T00:00:00"/>
    <m/>
    <m/>
    <m/>
    <x v="7"/>
    <d v="2024-08-30T00:00:00"/>
    <d v="2024-09-12T00:00:00"/>
    <n v="25"/>
    <x v="1"/>
  </r>
  <r>
    <n v="55"/>
    <n v="102529"/>
    <s v="Fernando Pernas"/>
    <n v="8297051174"/>
    <s v="fernando.pernas@gmail.com"/>
    <s v="Necesito el salario promedio por trabajador (RD$) en el Distrito Nacional en diciembre 2010 y/o el promedio anual para el 2010. Igualmente, necesito el salario promedio por trabajador (RD$) nacional en diciembre 2010 y/o el promedio anual para el 2010. "/>
    <s v="Base de datos   "/>
    <x v="3"/>
    <n v="15"/>
    <x v="2"/>
    <m/>
    <d v="2024-08-10T00:00:00"/>
    <m/>
    <m/>
    <m/>
    <x v="7"/>
    <d v="2024-09-02T00:00:00"/>
    <d v="2024-09-02T00:00:00"/>
    <n v="15"/>
    <x v="0"/>
  </r>
  <r>
    <n v="56"/>
    <n v="102982"/>
    <s v="Joaquín Caraballo"/>
    <n v="8096022970"/>
    <s v="periodismojcm@gmail.com"/>
    <s v="Nos interesa saber:_x000a_1._x0009_¿Cuáles son las empresas sometidas?_x000a_2._x0009_¿De qué áreas son las empresas?_x000a_3._x0009_¿Qué tipo de sanciones recae en estas empresas?_x000a_4._x0009_¿Cuántas empresas han sido sometidas y condenadas por fraude TSS desde el 2020?_x000a_5._x0009_¿Cuáles son las oportunidades de mejoras que hay para impedir que las empresas sigan violando las normas de la TSS?_x000a_6._x0009_¿Qué pasa con una empresa que cobra la TSS a los empleados, pero no lo reporta? ¿Debe devolver el dinero o qué se hace en ese sentido?_x000a_7._x0009_¿Cómo andan las recaudaciones y cuáles son las perspectivas que hay al finalizar el 2024?"/>
    <s v="Base de datos   "/>
    <x v="3"/>
    <n v="15"/>
    <x v="2"/>
    <m/>
    <d v="2024-08-15T00:00:00"/>
    <m/>
    <m/>
    <m/>
    <x v="7"/>
    <d v="2024-09-05T00:00:00"/>
    <d v="2024-09-05T00:00:00"/>
    <n v="15"/>
    <x v="0"/>
  </r>
  <r>
    <n v="57"/>
    <n v="102983"/>
    <s v="Joaquín Caraballo"/>
    <n v="8096022970"/>
    <s v="periodismojcm@gmail.com"/>
    <s v="._x0009_¿Cuáles son las empresas sometidas?_x000a_2._x0009_¿De qué áreas son las empresas?_x000a_3._x0009_¿Qué tipo de sanciones recae en estas empresas?_x000a_4._x0009_¿Cuántas empresas han sido sometidas y condenadas por fraude TSS desde el 2020?_x000a_5._x0009_¿Cuáles son las oportunidades de mejoras que hay para impedir que las empresas sigan violando las normas de la TSS?_x000a_6._x0009_¿Qué pasa con una empresa que cobra la TSS a los empleados, pero no lo reporta? ¿Debe devolver el dinero o qué se hace en ese sentido?_x000a_7._x0009_¿Cómo andan las recaudaciones y cuáles son las perspectivas que hay al finalizar el 2024?"/>
    <s v="Base de datos   "/>
    <x v="4"/>
    <n v="15"/>
    <x v="2"/>
    <m/>
    <d v="2024-08-15T00:00:00"/>
    <m/>
    <m/>
    <m/>
    <x v="7"/>
    <d v="2024-09-05T00:00:00"/>
    <d v="2024-09-05T00:00:00"/>
    <n v="15"/>
    <x v="0"/>
  </r>
  <r>
    <n v="58"/>
    <n v="102984"/>
    <s v="Joaquín Caraballo"/>
    <n v="8096022970"/>
    <s v="periodismojcm@gmail.com"/>
    <s v="._x0009_¿Cuáles son las empresas sometidas?_x000a_2._x0009_¿De qué áreas son las empresas?_x000a_3._x0009_¿Qué tipo de sanciones recae en estas empresas?_x000a_4._x0009_¿Cuántas empresas han sido sometidas y condenadas por fraude TSS desde el 2020?_x000a_5._x0009_¿Cuáles son las oportunidades de mejoras que hay para impedir que las empresas sigan violando las normas de la TSS?_x000a_6._x0009_¿Qué pasa con una empresa que cobra la TSS a los empleados, pero no lo reporta? ¿Debe devolver el dinero o qué se hace en ese sentido?_x000a_7._x0009_¿Cómo andan las recaudaciones y cuáles son las perspectivas que hay al finalizar el 2024?"/>
    <s v="Base de datos   "/>
    <x v="4"/>
    <n v="15"/>
    <x v="2"/>
    <m/>
    <d v="2024-08-15T00:00:00"/>
    <m/>
    <m/>
    <m/>
    <x v="7"/>
    <d v="2024-09-05T00:00:00"/>
    <d v="2024-09-05T00:00:00"/>
    <n v="15"/>
    <x v="0"/>
  </r>
  <r>
    <n v="59"/>
    <n v="103182"/>
    <s v="Mazara Abogados "/>
    <n v="8095474175"/>
    <s v="aalba@mazaraabogados.com.do"/>
    <s v="Expedir una (1) certificación que haga constar si el señor DANIEL CANARIO ZAPATA (Cédula de identidad no. 40225185772) es o ha sido empleado en el INSTITUTO POLITÉCNICO LOYOLA (IPL), indicando el período de tiempo que ha laborado en dicho centro educativo."/>
    <s v="Rechazada "/>
    <x v="1"/>
    <n v="5"/>
    <x v="1"/>
    <m/>
    <d v="2024-08-19T00:00:00"/>
    <m/>
    <m/>
    <m/>
    <x v="7"/>
    <d v="2024-09-09T00:00:00"/>
    <d v="2024-08-23T00:00:00"/>
    <n v="5"/>
    <x v="0"/>
  </r>
  <r>
    <n v="60"/>
    <n v="103075"/>
    <s v="Sobeida Perez"/>
    <s v="n/a"/>
    <s v="sabeidaperezreyes@gmail.com"/>
    <s v="Base de datos/tabla en formato editable con los salarios promedio de todas las actividades económicas para los años 2020, 2021, 2022 y 2023. En este sentido, la solicitud especifica es: - Tabla indicando: 1) Código de actividad según CIIU Revisión 4, al nivel de clase, en su defecto, al nivel mínimo disponible ; 2) Sección; 3) División; 4) Grupo; 5) Clase; 6) género; 7) salarios promedio para los años 2020, 2021, 2022 y 2023. Y cualquier otra información que me pudieran proporcionar."/>
    <s v="Base de datos   "/>
    <x v="2"/>
    <n v="15"/>
    <x v="2"/>
    <m/>
    <d v="2024-08-15T00:00:00"/>
    <m/>
    <m/>
    <m/>
    <x v="7"/>
    <s v="0905/2024"/>
    <d v="2024-08-28T00:00:00"/>
    <n v="10"/>
    <x v="0"/>
  </r>
  <r>
    <n v="61"/>
    <n v="103194"/>
    <s v="Proyecto Midas Srl"/>
    <n v="8095781083"/>
    <s v="slminformaciones@gmail.com"/>
    <s v="Tenemos a bien solicitar una CERTIFICACION por el departamento correspondiente de la TSS (Tesoreria de la Seguridad Social), que establezca si en el periodo entre el 07 de Febrero 2023 y el 05 de Abril 2024, la empresa empleadora Proyecto Midas Srl (RNC 1-31-56990-2) se encontraba habilitada a dar entrada a nuevos empleados al sistema SUIR Plus."/>
    <s v="Base de datos   "/>
    <x v="2"/>
    <n v="15"/>
    <x v="3"/>
    <m/>
    <d v="2024-08-19T00:00:00"/>
    <m/>
    <m/>
    <m/>
    <x v="7"/>
    <d v="2024-09-09T00:00:00"/>
    <d v="2024-08-28T00:00:00"/>
    <n v="8"/>
    <x v="0"/>
  </r>
  <r>
    <n v="62"/>
    <n v="103563"/>
    <s v="Irandy Reyes "/>
    <n v="8299906280"/>
    <s v="irandy0102@gmail.com"/>
    <s v="Cuando solicité información sobre los mecanismos que ustedes utilizan para evitar: Evasión, elusión de pagos y no inscripción de los trabajadores al SDSS, ustedes me facilitaron estas herramientas, aunque como debo agregarlas a mi tesis, es necesario conocer la fuente de donde procede, es decir, si en de un reglamento, resolución o algún otro documentos para los fines de cita y elaboración de referencia bibliográfica.  _x000a__x000a_o_x0009_Monitoreo constante del comportamiento de los empleadores en cuanto al reporte de trabajadores a través del SUIR._x000a_o_x0009_Visitas realizadas a través del Cuerpo de Inspección, en los casos en que se evidencian períodos omisos, a fin de verificar si existe un incumplimiento de su deber formal, o el cese de operaciones del empleador en cuestión. _x000a_o_x0009_Realización de auditorias a empleadores que presentan inconsistencias en el reporte de sus trabajadores, como es el caso de fluctuaciones en los salarios y/o trabajadores reportados sin presentar una justificación al respecto, diferencias identificadas a través de cruces de información con otras entidades, etc.  "/>
    <s v="Base de datos   "/>
    <x v="2"/>
    <n v="15"/>
    <x v="2"/>
    <m/>
    <d v="2024-08-26T00:00:00"/>
    <m/>
    <m/>
    <m/>
    <x v="7"/>
    <d v="2024-09-16T00:00:00"/>
    <d v="2024-09-16T00:00:00"/>
    <n v="15"/>
    <x v="0"/>
  </r>
  <r>
    <n v="63"/>
    <n v="103734"/>
    <s v="Irandy Reyes"/>
    <n v="8299906280"/>
    <s v="irandy0102@gmail.com"/>
    <s v="_x000a_La solicitud que hice el lunes 26 de este mes, que es la SAIP-SIP-000-103567 donde solicitaba Catalogo de Siglas aprobado por el Consejo Nacional de la Seguridad Social, lo que necesito saber en especifico son los conceptos según la institución de evasión y elusión  en relación al no pago de las cotizaciones obligatorias al SDSS."/>
    <s v="Cerrada a solicitud de ciudadano"/>
    <x v="3"/>
    <n v="15"/>
    <x v="3"/>
    <m/>
    <d v="2024-09-02T00:00:00"/>
    <m/>
    <m/>
    <m/>
    <x v="7"/>
    <d v="2024-09-23T00:00:00"/>
    <d v="2024-09-02T00:00:00"/>
    <n v="1"/>
    <x v="0"/>
  </r>
  <r>
    <n v="64"/>
    <n v="103668"/>
    <s v="Wilmer Hemriquez"/>
    <n v="8098834310"/>
    <s v="wilmerhenriquezfernandez@hotmail.com"/>
    <s v="La cantidad de registrado en la Tesoreria de la Seguridad Social "/>
    <s v="Base de datos   "/>
    <x v="3"/>
    <n v="15"/>
    <x v="2"/>
    <m/>
    <d v="2024-08-27T00:00:00"/>
    <m/>
    <m/>
    <m/>
    <x v="7"/>
    <d v="2024-09-17T00:00:00"/>
    <d v="2024-09-12T00:00:00"/>
    <n v="13"/>
    <x v="0"/>
  </r>
  <r>
    <n v="65"/>
    <n v="104217"/>
    <s v="Pedro Ant .Baez Cepin"/>
    <n v="8299623404"/>
    <s v="baezcepinyasociados@gmail.com"/>
    <s v="Solicitud de certificaciones "/>
    <s v="Referida  "/>
    <x v="0"/>
    <n v="3"/>
    <x v="0"/>
    <m/>
    <d v="2024-09-06T00:00:00"/>
    <m/>
    <m/>
    <m/>
    <x v="7"/>
    <d v="2024-09-27T00:00:00"/>
    <d v="2024-09-11T00:00:00"/>
    <n v="3"/>
    <x v="0"/>
  </r>
  <r>
    <n v="66"/>
    <n v="103937"/>
    <s v="Maria Henriquez "/>
    <n v="8099552727"/>
    <s v="mhenriquez@jpadvisors.do"/>
    <s v="La Tesorería Nacional sirve como fuente o base de dato a través de la cual un buró de crédito puede solicitar y obtener información relacionados a los ingresos, tributación y/o bienes de potenciales clientes de entidades de intermediación financiera con el objetivo de emitir reportes sobre capacidad crediticia?_x000a__x000a_¿Existe algún convenio firmado entre la TSS y sociedades de información crediticia, donde la TSS otorgue información de contribuyentes a estas sociedades?"/>
    <s v="Base de datos   "/>
    <x v="2"/>
    <n v="15"/>
    <x v="2"/>
    <m/>
    <d v="2024-09-02T00:00:00"/>
    <m/>
    <m/>
    <m/>
    <x v="7"/>
    <d v="2024-09-23T00:00:00"/>
    <d v="2024-09-12T00:00:00"/>
    <m/>
    <x v="0"/>
  </r>
  <r>
    <n v="67"/>
    <n v="104313"/>
    <s v="Mandelson de la Cruz"/>
    <n v="8493535559"/>
    <s v="mandeld.lacruz@gmail.com"/>
    <s v="Deseo los salarios mensuales promedios cotizables, si es posible me gustaria tener la informacion desde enero 2010"/>
    <s v="Base de datos   "/>
    <x v="5"/>
    <n v="15"/>
    <x v="2"/>
    <m/>
    <d v="2024-09-08T00:00:00"/>
    <m/>
    <m/>
    <m/>
    <x v="7"/>
    <d v="2024-10-01T00:00:00"/>
    <d v="2024-09-30T00:00:00"/>
    <n v="15"/>
    <x v="0"/>
  </r>
  <r>
    <n v="68"/>
    <n v="104886"/>
    <s v="Catherine Castellanos "/>
    <n v="8097703686"/>
    <s v="ccathy1709@gmail.com"/>
    <s v="Certificaciones varias  "/>
    <s v="Referida  "/>
    <x v="0"/>
    <n v="3"/>
    <x v="0"/>
    <m/>
    <d v="2024-09-18T00:00:00"/>
    <m/>
    <m/>
    <m/>
    <x v="7"/>
    <d v="2024-10-09T00:00:00"/>
    <d v="2024-09-20T00:00:00"/>
    <n v="2"/>
    <x v="0"/>
  </r>
  <r>
    <n v="69"/>
    <n v="104917"/>
    <s v="German Cabreja"/>
    <n v="8296596364"/>
    <s v="germancabreja@gmail.com"/>
    <s v="cantidad de haitianos que cotizan o disfrutan de la seguridad social"/>
    <s v="Base de datos   "/>
    <x v="6"/>
    <n v="15"/>
    <x v="2"/>
    <m/>
    <d v="2024-09-18T00:00:00"/>
    <m/>
    <m/>
    <m/>
    <x v="7"/>
    <d v="2024-10-09T00:00:00"/>
    <d v="2024-09-23T00:00:00"/>
    <n v="4"/>
    <x v="0"/>
  </r>
  <r>
    <n v="70"/>
    <n v="104711"/>
    <s v="Leidy Lugo"/>
    <n v="8098411413"/>
    <s v="leidydiana06@hotmail.com"/>
    <s v="1) Si el recargo por horas nocturnas en una jornada DIURNA debe considerarse en el salario cotizable de TSS; 2) Si el recargo por horas nocturnas en una jornada MIXTA debe considerarse en el salario cotizable de TSS; y 3) Si el recargo por horas nocturnas en una jornada NOCTURNA debe considerarse en el salario cotizable de TSS."/>
    <s v="Base de datos   "/>
    <x v="2"/>
    <n v="15"/>
    <x v="2"/>
    <m/>
    <d v="2024-09-16T00:00:00"/>
    <m/>
    <m/>
    <m/>
    <x v="7"/>
    <d v="2024-10-07T00:00:00"/>
    <d v="2024-09-27T00:00:00"/>
    <n v="10"/>
    <x v="0"/>
  </r>
  <r>
    <n v="71"/>
    <n v="104745"/>
    <s v="Joel Rosario"/>
    <n v="8098662434"/>
    <s v="jrosariogonzalez@gmail.com"/>
    <s v="Si el recargo por horas nocturnas en una jornada DIURNA debe considerarse en el salario cotizable de TSS._x000a__x000a_Digase un empleado que su horario regular es diurno, pero tempralmente labora durante 2 o 3 meses en horario nocturno, que salario debo reportar a la TSS, su salario orfinario o el salario mas el recargo del 15%?_x000a__x000a_Gracias por sus buenos oficios y respuesta. "/>
    <s v="Base de datos   "/>
    <x v="2"/>
    <n v="15"/>
    <x v="2"/>
    <m/>
    <d v="2024-09-16T00:00:00"/>
    <m/>
    <m/>
    <m/>
    <x v="7"/>
    <d v="2024-10-07T00:00:00"/>
    <d v="2024-09-27T00:00:00"/>
    <n v="10"/>
    <x v="0"/>
  </r>
  <r>
    <n v="72"/>
    <n v="105077"/>
    <s v="Pedro Ant .Baez Cepin"/>
    <n v="8299623404"/>
    <s v="baezcepinyasociados@gmail.com"/>
    <s v="Certificaciones varias "/>
    <s v="Referida  "/>
    <x v="0"/>
    <n v="3"/>
    <x v="0"/>
    <m/>
    <d v="2024-09-23T00:00:00"/>
    <m/>
    <m/>
    <m/>
    <x v="7"/>
    <d v="2024-10-14T00:00:00"/>
    <d v="2024-09-26T00:00:00"/>
    <n v="3"/>
    <x v="0"/>
  </r>
  <r>
    <n v="73"/>
    <m/>
    <m/>
    <m/>
    <m/>
    <m/>
    <m/>
    <x v="7"/>
    <m/>
    <x v="4"/>
    <m/>
    <m/>
    <m/>
    <m/>
    <m/>
    <x v="7"/>
    <m/>
    <m/>
    <m/>
    <x v="2"/>
  </r>
  <r>
    <n v="74"/>
    <n v="104796"/>
    <s v="Wellington Jimenez"/>
    <n v="8096076356"/>
    <s v="wellingtonjimenezd@gmail.com"/>
    <s v="Mediante la presente solicito, muy cortésmente, sea bien expedida una certificación en la que se haga constar la vía idónea mediante la cual un  titular de datos pueda obtener y/o solicitar información  sobre los ingresos que han sido reportados a través de su empleador o como trabajador independiente y, confirmar si dicha información y emisión de reporte se debe requerir ante UNIPAGO o directamente a través de la Tesorería de la Seguridad Social (TSS)._x000a_Además, en la medida de lo posible compartirme, copia del contrato que ha sido suscrito entre la TSS y UNIPAGO."/>
    <s v="Base de datos   "/>
    <x v="3"/>
    <n v="15"/>
    <x v="2"/>
    <m/>
    <d v="2024-09-17T00:00:00"/>
    <m/>
    <m/>
    <m/>
    <x v="7"/>
    <d v="2024-10-08T00:00:00"/>
    <d v="2024-10-04T00:00:00"/>
    <n v="14"/>
    <x v="0"/>
  </r>
  <r>
    <n v="75"/>
    <n v="105796"/>
    <s v="Yris Nelsi Gonzalez G"/>
    <n v="8099804080"/>
    <s v="gf.cavagliano@grupoavant.com.do"/>
    <s v="1-  lmportacion de Motocicletas =Detalle de las pagos de la seguridad social por tipo de pago. Y Cantidad de empleados y de afiliados en esta actividad._x000a_2-  Dealers o revendedores de Motocicletas = Detalle de los pagos de la seguridad social por tipo de pago. Y Cantidad de empleados y de afiliados en esta actividad."/>
    <s v="No tenemos data sobre esto  "/>
    <x v="2"/>
    <n v="15"/>
    <x v="2"/>
    <m/>
    <d v="2024-10-08T00:00:00"/>
    <m/>
    <m/>
    <m/>
    <x v="7"/>
    <d v="2024-10-29T00:00:00"/>
    <m/>
    <n v="0"/>
    <x v="0"/>
  </r>
  <r>
    <n v="76"/>
    <n v="105806"/>
    <s v="Irandy Reyes Díaz"/>
    <n v="8299906280"/>
    <s v="irandy0102@gmail.com"/>
    <s v="n el Plan Operativo Anual de la institución correspondiente al periodo 2022-2 dice que se estaba elaborando un informe para conocer el índice de omisión y evasión en el incumplimiento del pago de contribuciones a la seguridad social en el país iniciado en el año 2021, y para esto se contó con el apoyo de otras intuiciones estatales. Además, se afirma que se contrató un consultor externo para realizar dicho estudio de estimación; ésta contó con la elaboración del diseño, el método de cálculo para la determinación del índice de evasión, así como se realizaron acercamientos con la Dirección General de Impuestos Internos (DGII) para la formalización de acuerdos interinstitucionales para intercambios de información._x000a__x000a_En el mes de diciembre, se presentó el primer borrador del estudio, con una estimación del índice, los datos preliminares que fueron presentados son con información publicada del banco central a diciembre 2016. Estos cálculos se deben actualizar con los periodos faltantes 2017-2022 para contar con un índice actualizado a estos tiempos. _x000a_Por lo que me gustaría saber, donde puedo encontrar esos informes estadísticos sobre evasión y elusión al SDSS, ya que los mismos serían muy útil en el análisis de datos que es la parte de mi tesis que estoy trabajando ahora.  También quisiera conocer si cuentan con algún reporte o informe del nivel de eficiencia de los mecanismos de control de la evasión y elusión al sistema."/>
    <s v="Base de datos   "/>
    <x v="3"/>
    <n v="15"/>
    <x v="2"/>
    <m/>
    <d v="2024-08-10T00:00:00"/>
    <m/>
    <m/>
    <m/>
    <x v="7"/>
    <d v="2024-10-29T00:00:00"/>
    <m/>
    <n v="0"/>
    <x v="0"/>
  </r>
  <r>
    <n v="77"/>
    <n v="106135"/>
    <s v="Paola Tejeda"/>
    <n v="8094752525"/>
    <s v="grupodemediospanorama@gmail.com"/>
    <s v=". Copia de las siguientes resoluciones:_x000a_164-04,165-05,172-02, 192-06, 227-02, 255-08, 258-01, 265-01, 265-04, 265-05, 270-02, 280-06,_x000a_281-03, 283-03, 290-02, 300-02, 306-04, 312-02, 315-01, 318-01, 321-01, 328-02, 332-03, 336-05,_x000a_345-01, 354-01, 356-02, 362-01, 381-02._x000a_2. Reportes de las ARS del pais de las coberturas asumidas par accidentes de transito."/>
    <s v="Referida  "/>
    <x v="0"/>
    <n v="3"/>
    <x v="0"/>
    <m/>
    <d v="2024-10-14T00:00:00"/>
    <m/>
    <m/>
    <m/>
    <x v="7"/>
    <d v="2024-10-17T00:00:00"/>
    <d v="2024-10-17T00:00:00"/>
    <n v="3"/>
    <x v="0"/>
  </r>
  <r>
    <n v="78"/>
    <n v="106327"/>
    <s v="Irandy Reyes Diaz "/>
    <n v="8299906280"/>
    <s v="irandy0102@gmail.com"/>
    <s v="egún lo que he estado investigando, desde el año 2020 la TSS ha depositado 297 denuncias contra empresas que han incurren en supuestos fraudes al Sistema Dominicano de Seguridad Social y actualmente están siendo investigadas por el Ministerio Público. Y de esto me surge la duda si estos infractores del sistema han sido condenados por ustedes a sanciones civiles como la estable la Ley 87-01 y Ley 13-20, es decir, si se les ha ordenado pagar un recargo equivalente al porcentaje de rentabilidad mensual promedio generado por el sistema de capitalización individual en el mes calendario anterior al periodo de la notificación de pago incumplida más un 0.3% mensual de penalidad sobre el monto de las aportaciones no pagadas, se le ha impuesto una sanción consistente en una multa de uno (1) a seis (6) salarios mínimos del sector correspondiente al empleador imputado, por cada trabajador afectado por la violación y se ha solicitado a la Dirección General de Impuestos Internos (DGII) la inhabilitación de sus Números de Comprobantes Fiscales (NCF)._x000a__x000a_Me explico, si ustedes ya han condenado a estos infractores por los hechos cometidos, aunque el Ministerio Público este en proceso de investigación de estos casos y por ende no se les haya otorgado una sanción penal, que según la ley seria prisión correccional de treinta (30) días a un (1) año._x000a__x000a_Además, esta parte del comunicado emitido por ustedes no me queda muy claro, me podrían explicar por favor, a más detalle que se refieren con esto: Las sanciones para los empleadores que cometan el delito de fraude al Sistema Dominicano de Seguridad Social varían según la actividad realizada y el grado de participación de los involucrados."/>
    <s v="Base de datos   "/>
    <x v="3"/>
    <n v="15"/>
    <x v="2"/>
    <m/>
    <d v="2024-10-16T00:00:00"/>
    <m/>
    <m/>
    <m/>
    <x v="7"/>
    <d v="2024-11-06T00:00:00"/>
    <d v="2024-11-06T00:00:00"/>
    <n v="15"/>
    <x v="0"/>
  </r>
  <r>
    <n v="79"/>
    <n v="106377"/>
    <s v="Paola Tejeda"/>
    <n v="8094752525"/>
    <s v="grupodemediospanorama@gmail.com"/>
    <s v="1-Reporte de las ARS del país de las coberturas asumidas por accidentes de transito. _x000a_(Nota importante: esta solicitud tiene una parte remitida al CONSEJO DE LA SEGURIDAD SOCIAL con la solicitud SAIP-SIP-000-106135,  En esta parte solo esta lo que corresponde responder a la Tesorería de la Seguridad Social. )"/>
    <s v="Referida  "/>
    <x v="0"/>
    <n v="3"/>
    <x v="0"/>
    <m/>
    <d v="2024-10-17T00:00:00"/>
    <m/>
    <m/>
    <m/>
    <x v="7"/>
    <m/>
    <d v="2024-11-07T00:00:00"/>
    <m/>
    <x v="0"/>
  </r>
  <r>
    <n v="80"/>
    <n v="106348"/>
    <s v="Indhira Suero  Acosta "/>
    <n v="8295636698"/>
    <s v="solplayayperiodismo@gmail.com"/>
    <s v="Cantidad de almacenes utilizados por la institucion, de utilizar almecenes deta;llar cuanto de ellos pertenecen a la entidad y cuantos alquilados. "/>
    <s v="Referida  "/>
    <x v="0"/>
    <n v="3"/>
    <x v="0"/>
    <m/>
    <d v="2024-10-17T00:00:00"/>
    <m/>
    <m/>
    <m/>
    <x v="7"/>
    <d v="2024-11-07T00:00:00"/>
    <d v="2024-10-22T00:00:00"/>
    <n v="3"/>
    <x v="0"/>
  </r>
  <r>
    <n v="81"/>
    <n v="106410"/>
    <s v="Irandy  Reyes Diaz "/>
    <n v="8299906280"/>
    <s v="irandy0102@gmail.com"/>
    <s v="or favor, me gustaría que me confirmen si el Cuerpo Especial de Inspección, es decir, el organismo que se encarga de hacer las visitas a las empresas para validar si han incurrido en evasión, elusión y no registro de los trabajadores al SDSS, esta adscrito al Dirección de Fiscalización Externa, específicamente al Departamento de Fiscalización de Empleadores.  _x000a_ En la actualidad, estas son las sucursales con que cuenta la institución a nivel nacional, Sede Principal Santo Domingo de Guzmán, Oficina Bávaro, Oficina San Francisco de Macorís, Oficina de Puerto Plata, Punto GOB Santiago, Punto GOB MegaCentro, Punto GOB Sambil, Punto GOB Occidental y Punto GOB Colina Centro. Esto me lleva a preguntarles en que se diferencian las oficinas de los puntos GOB, es decir, que si en puntos GOB los servicios ofrecidos no son las amplios como en las oficinas o no presentan ningún tipo de diferencia a nivel de procesos realizados, favor aclarar._x000a__x000a_Por cierto, la entidad tiene algún documento de los tramites y servicios que ofrece cada una de estas sucursales. "/>
    <s v="Base de datos   "/>
    <x v="3"/>
    <n v="15"/>
    <x v="2"/>
    <m/>
    <d v="2024-10-18T00:00:00"/>
    <m/>
    <m/>
    <m/>
    <x v="7"/>
    <d v="2024-11-08T00:00:00"/>
    <d v="2024-11-01T00:00:00"/>
    <n v="11"/>
    <x v="0"/>
  </r>
  <r>
    <n v="82"/>
    <n v="106748"/>
    <s v="Nijer Ruben Castillo Feliz"/>
    <n v="809000000"/>
    <s v="nijer.castillo@gmail.com"/>
    <s v="Listado con nombre y  RNC de las empresas e instituciones que han reportado cotizaciones o nomina con la cedula 00105244974 desde el 2020 hasta el 2024"/>
    <s v="Referida  "/>
    <x v="0"/>
    <n v="3"/>
    <x v="0"/>
    <m/>
    <d v="2024-10-25T00:00:00"/>
    <m/>
    <m/>
    <m/>
    <x v="7"/>
    <d v="2024-11-15T00:00:00"/>
    <d v="2024-11-01T00:00:00"/>
    <n v="3"/>
    <x v="0"/>
  </r>
  <r>
    <n v="83"/>
    <n v="105495"/>
    <s v="Lorelis Santna Fortuna"/>
    <n v="8093995450"/>
    <s v="loresantanaf@hotmail,com"/>
    <s v="Nómina de diciembre del 2022 y 2023 de la TSS de la Junta de Vecinos del Residencial Las Margaritas RNC 430095842"/>
    <s v="Rechazada "/>
    <x v="1"/>
    <n v="5"/>
    <x v="1"/>
    <m/>
    <d v="2024-10-02T00:00:00"/>
    <m/>
    <m/>
    <m/>
    <x v="7"/>
    <d v="2024-10-24T00:00:00"/>
    <d v="2024-10-04T00:00:00"/>
    <n v="3"/>
    <x v="0"/>
  </r>
  <r>
    <n v="84"/>
    <n v="106809"/>
    <s v="Felicia Brito Fernandez "/>
    <n v="8097023611"/>
    <s v="feliciabrito.fernandez@gmail.com"/>
    <s v="i número de cédula 001-0434474-2 se encuentra bloqueado en el sistema de la TSS para que ningún patrono pueda realizar pagos y así la TSS garantice que no puedo ser usuario del seguro contributivo del SENANSA, por lo que solicito copia digital del reglamento, Ley o resolución  que dispone bloquear cédulas independietes de personas y de no existir dicha reglamento, neceito se e identifique al servidor público o Junta Directiva de la TSS que entienden en su mente que estan facultados para  de bloquear mi cédula en el Sistema de la TSS y  omitir la fuente o patronos que hayan cometido alguna irregularidad en mis reportes de pago a la TSS  para que ellos continúen haciendo lo mismo con otras personas indefensas sin ningún régimen de consecuencias."/>
    <s v="Base de datos   "/>
    <x v="3"/>
    <n v="15"/>
    <x v="2"/>
    <m/>
    <d v="2024-10-27T00:00:00"/>
    <m/>
    <m/>
    <m/>
    <x v="7"/>
    <d v="2024-11-19T00:00:00"/>
    <d v="2024-11-19T00:00:00"/>
    <n v="15"/>
    <x v="0"/>
  </r>
  <r>
    <n v="85"/>
    <n v="106589"/>
    <s v="FUNDACIÓN JUSTICIA Y TRANSPARENCIA"/>
    <n v="8096203030"/>
    <s v="justiciaytransparencia1@gmail.com"/>
    <s v="En atención a los dictados de la LEY NO. 200-04, SOBRE EL LIBRE ACCESO A LA INFORMACIÓN PÚBLICA, que nos sean suministradas las informaciones siguientes: _x000a_PRIMERO: copia de todos los contratos de alquiler de local realizado por la TSS durante el periodo 2020-2004._x000a_SEGUNDO: Listado de todos los proveedores (RNC, Registro Mercantil) que se le han adjudicado contrato durante el periodo 2020-2004._x000a_TERCERO: Listado con el desglose de los montos de los gastos por la TSS a todos los locales alquilados durante el periodo 2020-2004._x000a_Con la presente dejamos constancia a título de advertencia, de que el no obtemperar a la referida solicitud en cumplimiento de la LEY NO. 200-04, SOBRE EL LIBRE ACCESO A LA INFORMACIÓN PÚBLICA, procederemos en virtud de los artículos 9, 10, 16, 29 y 30, de la referida ley, a radicar una acción constitucional de amparo por ante el Tribunal Superior Administrativo, en razón de que se trata de un derecho fundamental protegido por el artículo 49 de la Constitución Dominicana. Hacemos provecho de la ocasión para indicarle que la información de referencia, solicitada por esta vía y conducto, puede ser enviada y recibida por nosotros en un plazo no mayor de quince días hábiles, de conformidad con las disposiciones del artículo 8 de la ley 200-04."/>
    <s v="Base de datos   "/>
    <x v="2"/>
    <n v="15"/>
    <x v="2"/>
    <m/>
    <d v="2024-10-22T00:00:00"/>
    <m/>
    <m/>
    <m/>
    <x v="7"/>
    <d v="2024-11-12T00:00:00"/>
    <d v="2024-11-26T00:00:00"/>
    <n v="25"/>
    <x v="1"/>
  </r>
  <r>
    <n v="86"/>
    <n v="105806"/>
    <s v="Irandy Reyes Díaz"/>
    <n v="8299906280"/>
    <s v="irandy0102@gmail.co"/>
    <s v=" el Plan Operativo Anual de la institución correspondiente al periodo 2022-2 dice que se estaba elaborando un informe para conocer el índice de omisión y evasión en el incumplimiento del pago de contribuciones a la seguridad social en el país iniciado en el año 2021, y para esto se contó con el apoyo de otras intuiciones estatales. Además, se afirma que se contrató un consultor externo para realizar dicho estudio de estimación; ésta contó con la elaboración del diseño, el método de cálculo para la determinación del índice de evasión, así como se realizaron acercamientos con la Dirección General de Impuestos Internos (DGII) para la formalización de acuerdos interinstitucionales para intercambios de información._x000a__x000a_En el mes de diciembre, se presentó el primer borrador del estudio, con una estimación del índice, los datos preliminares que fueron presentados son con información publicada del banco central a diciembre 2016. Estos cálculos se deben actualizar con los periodos faltantes 2017-2022 para contar con un índice actualizado a estos tiempos. _x000a_Por lo que me gustaría saber, donde puedo encontrar esos informes estadísticos sobre evasión y elusión al SDSS, ya que los mismos serían muy útil en el análisis de datos que es la parte de mi tesis que estoy trabajando ahora.  También quisiera conocer si cuentan con algún reporte o informe del nivel de eficiencia de los mecanismos de control de la evasión y elusión al sistema."/>
    <s v="Base de datos   "/>
    <x v="2"/>
    <n v="15"/>
    <x v="2"/>
    <m/>
    <d v="2024-10-08T00:00:00"/>
    <m/>
    <m/>
    <m/>
    <x v="7"/>
    <d v="2024-10-29T00:00:00"/>
    <d v="2024-10-29T00:00:00"/>
    <n v="15"/>
    <x v="0"/>
  </r>
  <r>
    <n v="87"/>
    <n v="107244"/>
    <s v="Carlos Adolfo Rodriguez  Frias "/>
    <n v="8299341991"/>
    <s v="carlos90076@gmail.com"/>
    <s v="Solicitud de los aportes  que he hecho a la TSS para fines de viajes a españa "/>
    <s v="Referida  "/>
    <x v="0"/>
    <n v="3"/>
    <x v="0"/>
    <m/>
    <d v="2024-11-07T00:00:00"/>
    <m/>
    <m/>
    <m/>
    <x v="7"/>
    <d v="2024-11-28T00:00:00"/>
    <d v="2024-11-11T00:00:00"/>
    <n v="3"/>
    <x v="0"/>
  </r>
  <r>
    <n v="88"/>
    <n v="105733"/>
    <s v="Irandy Reyes Diaz "/>
    <n v="8299906280"/>
    <s v="irandy0102@gmail,com"/>
    <s v="Favor infotmar que significa las siglas DGED?"/>
    <s v="Base de datos   "/>
    <x v="2"/>
    <n v="15"/>
    <x v="2"/>
    <m/>
    <d v="2024-11-13T00:00:00"/>
    <m/>
    <m/>
    <m/>
    <x v="7"/>
    <d v="2024-12-04T00:00:00"/>
    <d v="2024-11-13T00:00:00"/>
    <n v="1"/>
    <x v="0"/>
  </r>
  <r>
    <n v="89"/>
    <n v="107017"/>
    <s v="Luis eduardo holguin veras m"/>
    <s v="n/a"/>
    <s v="luis.holguinverasm@gmail.com"/>
    <s v="1.- Solicito una certificación en la que se cuál es certifique cuál es el Límite máximo cotizable, y que se exprese si este Límite máximo cotizable se aplica a los afiliados de RNC públicos y RNC Privados. _x000a__x000a_2.- Si el Límite máximo cotizable es distinto para los afiliados de RNC públicos y para RNC Privados. Incluir el cómo se calcula cada uno."/>
    <s v="Base de datos   "/>
    <x v="2"/>
    <n v="15"/>
    <x v="2"/>
    <m/>
    <d v="2024-11-01T00:00:00"/>
    <m/>
    <m/>
    <m/>
    <x v="7"/>
    <d v="2024-11-22T00:00:00"/>
    <d v="2024-11-20T00:00:00"/>
    <n v="14"/>
    <x v="0"/>
  </r>
  <r>
    <n v="90"/>
    <n v="107018"/>
    <s v="Luis Eduardo Holguín-Veras Martínez "/>
    <s v="n/a"/>
    <s v="luis.holguinverasm@gmail.com"/>
    <s v="1.- Solicito una certificación en la que se cuál es certifique cuál es el Límite máximo cotizable, y que se exprese si este Límite máximo cotizable se aplica a los afiliados de RNC públicos y RNC Privados. _x000a__x000a_2.- Si el Límite máximo cotizable es distinto para los afiliados de RNC públicos y para RNC Privados. Incluir el cómo se calcula cada uno."/>
    <s v="Base de datos   "/>
    <x v="2"/>
    <n v="15"/>
    <x v="2"/>
    <m/>
    <d v="2024-11-01T00:00:00"/>
    <m/>
    <m/>
    <m/>
    <x v="7"/>
    <d v="2024-11-22T00:00:00"/>
    <d v="2024-11-20T00:00:00"/>
    <n v="14"/>
    <x v="0"/>
  </r>
  <r>
    <n v="91"/>
    <n v="107785"/>
    <s v="Organizacion nueva Obogacia "/>
    <n v="8296833007"/>
    <s v="organizacionnuevaabogacia@gmail.com"/>
    <s v="Requerimos que nos envíen todos los formatos vía correo los archivos correspondientes al conjunto de datos abiertos publicados correspondientes a: _x000a_Empleos cotizantes en TSS, 2017 - 2024; _x000a_y Empleadores cotizantes en TSS, 2017 - 2024"/>
    <s v="Base de datos   "/>
    <x v="2"/>
    <n v="15"/>
    <x v="2"/>
    <m/>
    <d v="2024-11-17T00:00:00"/>
    <m/>
    <m/>
    <m/>
    <x v="7"/>
    <d v="2024-12-09T00:00:00"/>
    <d v="2024-11-20T00:00:00"/>
    <n v="3"/>
    <x v="0"/>
  </r>
  <r>
    <n v="92"/>
    <n v="107786"/>
    <s v="Organizacion nueva Obogacia "/>
    <n v="8296833007"/>
    <s v="organizacionnuevaabogacia@gmail.com"/>
    <s v="Requerimos que nos envíen todos los formatos vía correo los archivos correspondientes al conjunto de datos abiertos publicados correspondientes a: _x000a_Empleos cotizantes en TSS, 2017 - 2024; _x000a_y Empleadores cotizantes en TSS, 2017 - 2024"/>
    <s v="Base de datos   "/>
    <x v="3"/>
    <n v="15"/>
    <x v="2"/>
    <m/>
    <d v="2024-11-17T00:00:00"/>
    <m/>
    <m/>
    <m/>
    <x v="7"/>
    <d v="2024-12-09T00:00:00"/>
    <d v="2024-11-20T00:00:00"/>
    <n v="3"/>
    <x v="0"/>
  </r>
  <r>
    <n v="93"/>
    <n v="106589"/>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m/>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s v=""/>
    <m/>
    <m/>
    <m/>
    <m/>
    <m/>
    <m/>
    <x v="7"/>
    <s v=""/>
    <x v="4"/>
    <m/>
    <m/>
    <m/>
    <m/>
    <m/>
    <x v="7"/>
    <s v=""/>
    <m/>
    <n v="0"/>
    <x v="0"/>
  </r>
  <r>
    <m/>
    <m/>
    <m/>
    <m/>
    <m/>
    <m/>
    <m/>
    <x v="7"/>
    <m/>
    <x v="4"/>
    <m/>
    <m/>
    <m/>
    <m/>
    <m/>
    <x v="7"/>
    <m/>
    <m/>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1" applyNumberFormats="0" applyBorderFormats="0" applyFontFormats="0" applyPatternFormats="0" applyAlignmentFormats="0" applyWidthHeightFormats="1" dataCaption="Values" updatedVersion="8" minRefreshableVersion="3" useAutoFormatting="1" itemPrintTitles="1" createdVersion="4" indent="0" outline="1" outlineData="1" multipleFieldFilters="0" chartFormat="5">
  <location ref="A3:G37" firstHeaderRow="1" firstDataRow="3" firstDataCol="1"/>
  <pivotFields count="21">
    <pivotField subtotalTop="0" showAll="0"/>
    <pivotField showAll="0"/>
    <pivotField subtotalTop="0" showAll="0"/>
    <pivotField subtotalTop="0" showAll="0"/>
    <pivotField subtotalTop="0" showAll="0"/>
    <pivotField subtotalTop="0" showAll="0"/>
    <pivotField showAll="0" defaultSubtotal="0"/>
    <pivotField subtotalTop="0" showAll="0"/>
    <pivotField dataField="1" subtotalTop="0" showAll="0"/>
    <pivotField axis="axisCol" subtotalTop="0" showAll="0">
      <items count="7">
        <item x="2"/>
        <item m="1" x="5"/>
        <item h="1" x="4"/>
        <item x="0"/>
        <item h="1" x="1"/>
        <item h="1" x="3"/>
        <item t="default"/>
      </items>
    </pivotField>
    <pivotField subtotalTop="0" showAll="0"/>
    <pivotField subtotalTop="0" multipleItemSelectionAllowed="1" showAll="0"/>
    <pivotField showAll="0"/>
    <pivotField showAll="0" defaultSubtotal="0"/>
    <pivotField subtotalTop="0" showAll="0"/>
    <pivotField axis="axisRow" numFmtId="1" subtotalTop="0" multipleItemSelectionAllowed="1" showAll="0">
      <items count="13">
        <item x="7"/>
        <item m="1" x="8"/>
        <item m="1" x="9"/>
        <item m="1" x="10"/>
        <item m="1" x="11"/>
        <item x="0"/>
        <item x="1"/>
        <item x="2"/>
        <item x="3"/>
        <item x="4"/>
        <item x="5"/>
        <item x="6"/>
        <item t="default"/>
      </items>
    </pivotField>
    <pivotField subtotalTop="0" showAll="0"/>
    <pivotField subtotalTop="0" showAll="0"/>
    <pivotField subtotalTop="0" showAll="0"/>
    <pivotField axis="axisCol" subtotalTop="0" showAll="0">
      <items count="5">
        <item x="0"/>
        <item m="1" x="3"/>
        <item x="2"/>
        <item x="1"/>
        <item t="default"/>
      </items>
    </pivotField>
    <pivotField axis="axisRow" showAll="0" defaultSubtotal="0">
      <items count="4">
        <item x="0"/>
        <item x="1"/>
        <item x="2"/>
        <item x="3"/>
      </items>
    </pivotField>
  </pivotFields>
  <rowFields count="2">
    <field x="15"/>
    <field x="20"/>
  </rowFields>
  <rowItems count="32">
    <i>
      <x/>
    </i>
    <i r="1">
      <x/>
    </i>
    <i r="1">
      <x v="1"/>
    </i>
    <i r="1">
      <x v="2"/>
    </i>
    <i t="default">
      <x/>
    </i>
    <i>
      <x v="5"/>
    </i>
    <i r="1">
      <x/>
    </i>
    <i r="1">
      <x v="1"/>
    </i>
    <i r="1">
      <x v="2"/>
    </i>
    <i t="default">
      <x v="5"/>
    </i>
    <i>
      <x v="6"/>
    </i>
    <i r="1">
      <x v="2"/>
    </i>
    <i t="default">
      <x v="6"/>
    </i>
    <i>
      <x v="7"/>
    </i>
    <i r="1">
      <x v="1"/>
    </i>
    <i r="1">
      <x v="2"/>
    </i>
    <i t="default">
      <x v="7"/>
    </i>
    <i>
      <x v="8"/>
    </i>
    <i r="1">
      <x/>
    </i>
    <i r="1">
      <x v="1"/>
    </i>
    <i r="1">
      <x v="2"/>
    </i>
    <i t="default">
      <x v="8"/>
    </i>
    <i>
      <x v="9"/>
    </i>
    <i r="1">
      <x/>
    </i>
    <i r="1">
      <x v="1"/>
    </i>
    <i r="1">
      <x v="2"/>
    </i>
    <i t="default">
      <x v="9"/>
    </i>
    <i>
      <x v="10"/>
    </i>
    <i r="1">
      <x v="1"/>
    </i>
    <i r="1">
      <x v="2"/>
    </i>
    <i t="default">
      <x v="10"/>
    </i>
    <i t="grand">
      <x/>
    </i>
  </rowItems>
  <colFields count="2">
    <field x="19"/>
    <field x="9"/>
  </colFields>
  <colItems count="6">
    <i>
      <x/>
      <x/>
    </i>
    <i r="1">
      <x v="3"/>
    </i>
    <i t="default">
      <x/>
    </i>
    <i>
      <x v="3"/>
      <x/>
    </i>
    <i t="default">
      <x v="3"/>
    </i>
    <i t="grand">
      <x/>
    </i>
  </colItems>
  <dataFields count="1">
    <dataField name="Count of Tiempo estipulado" fld="8" subtotal="count" baseField="0" baseItem="0"/>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 cacheId="0" applyNumberFormats="0" applyBorderFormats="0" applyFontFormats="0" applyPatternFormats="0" applyAlignmentFormats="0" applyWidthHeightFormats="1" dataCaption="Values" updatedVersion="8" minRefreshableVersion="3" useAutoFormatting="1" itemPrintTitles="1" createdVersion="5" indent="0" outline="1" outlineData="1" multipleFieldFilters="0" chartFormat="10">
  <location ref="A4:B6" firstHeaderRow="1" firstDataRow="2" firstDataCol="1" rowPageCount="2" colPageCount="1"/>
  <pivotFields count="17">
    <pivotField showAll="0"/>
    <pivotField showAll="0"/>
    <pivotField showAll="0" defaultSubtotal="0"/>
    <pivotField axis="axisRow" showAll="0">
      <items count="13">
        <item x="2"/>
        <item m="1" x="9"/>
        <item x="1"/>
        <item m="1" x="11"/>
        <item x="0"/>
        <item x="7"/>
        <item m="1" x="8"/>
        <item m="1" x="10"/>
        <item x="3"/>
        <item x="4"/>
        <item x="5"/>
        <item x="6"/>
        <item t="default"/>
      </items>
    </pivotField>
    <pivotField showAll="0"/>
    <pivotField dataField="1" showAll="0"/>
    <pivotField showAll="0"/>
    <pivotField showAll="0"/>
    <pivotField showAll="0"/>
    <pivotField axis="axisPage" multipleItemSelectionAllowed="1" showAll="0" defaultSubtotal="0">
      <items count="9">
        <item h="1" m="1" x="4"/>
        <item h="1" m="1" x="8"/>
        <item h="1" m="1" x="7"/>
        <item h="1" m="1" x="6"/>
        <item h="1" m="1" x="5"/>
        <item h="1" x="2"/>
        <item m="1" x="3"/>
        <item h="1" x="0"/>
        <item h="1" x="1"/>
      </items>
    </pivotField>
    <pivotField showAll="0"/>
    <pivotField axis="axisPage" multipleItemSelectionAllowed="1" showAll="0">
      <items count="58">
        <item h="1" x="1"/>
        <item h="1" m="1" x="21"/>
        <item h="1" m="1" x="13"/>
        <item h="1" m="1" x="15"/>
        <item h="1" m="1" x="56"/>
        <item h="1" m="1" x="24"/>
        <item h="1" m="1" x="27"/>
        <item h="1" m="1" x="45"/>
        <item h="1" m="1" x="25"/>
        <item h="1" m="1" x="16"/>
        <item h="1" m="1" x="53"/>
        <item h="1" m="1" x="47"/>
        <item h="1" x="7"/>
        <item h="1" m="1" x="42"/>
        <item h="1" m="1" x="50"/>
        <item h="1" m="1" x="26"/>
        <item h="1" m="1" x="12"/>
        <item h="1" m="1" x="36"/>
        <item h="1" m="1" x="32"/>
        <item h="1" m="1" x="18"/>
        <item h="1" m="1" x="55"/>
        <item h="1" m="1" x="34"/>
        <item h="1" m="1" x="23"/>
        <item h="1" m="1" x="30"/>
        <item h="1" m="1" x="20"/>
        <item h="1" m="1" x="19"/>
        <item h="1" m="1" x="52"/>
        <item h="1" m="1" x="33"/>
        <item h="1" m="1" x="48"/>
        <item h="1" m="1" x="39"/>
        <item h="1" m="1" x="37"/>
        <item h="1" m="1" x="22"/>
        <item h="1" m="1" x="17"/>
        <item h="1" m="1" x="14"/>
        <item h="1" m="1" x="35"/>
        <item h="1" m="1" x="40"/>
        <item m="1" x="51"/>
        <item m="1" x="54"/>
        <item m="1" x="38"/>
        <item m="1" x="31"/>
        <item m="1" x="44"/>
        <item m="1" x="41"/>
        <item m="1" x="29"/>
        <item m="1" x="28"/>
        <item m="1" x="46"/>
        <item m="1" x="43"/>
        <item h="1" m="1" x="49"/>
        <item h="1" m="1" x="8"/>
        <item h="1" m="1" x="9"/>
        <item m="1" x="10"/>
        <item h="1" m="1" x="11"/>
        <item h="1" x="0"/>
        <item h="1" x="2"/>
        <item h="1" x="3"/>
        <item h="1" x="4"/>
        <item h="1" x="5"/>
        <item h="1" x="6"/>
        <item t="default"/>
      </items>
    </pivotField>
    <pivotField showAll="0"/>
    <pivotField showAll="0"/>
    <pivotField showAll="0"/>
    <pivotField axis="axisCol" showAll="0">
      <items count="5">
        <item x="0"/>
        <item m="1" x="3"/>
        <item x="2"/>
        <item x="1"/>
        <item t="default"/>
      </items>
    </pivotField>
    <pivotField showAll="0"/>
  </pivotFields>
  <rowFields count="1">
    <field x="3"/>
  </rowFields>
  <rowItems count="1">
    <i t="grand">
      <x/>
    </i>
  </rowItems>
  <colFields count="1">
    <field x="15"/>
  </colFields>
  <colItems count="1">
    <i t="grand">
      <x/>
    </i>
  </colItems>
  <pageFields count="2">
    <pageField fld="9" hier="-1"/>
    <pageField fld="11" hier="-1"/>
  </pageFields>
  <dataFields count="1">
    <dataField name="Count of Respuesta " fld="5" subtotal="count" baseField="0" baseItem="0"/>
  </dataFields>
  <chartFormats count="15">
    <chartFormat chart="4" format="0" series="1">
      <pivotArea type="data" outline="0" fieldPosition="0">
        <references count="2">
          <reference field="4294967294" count="1" selected="0">
            <x v="0"/>
          </reference>
          <reference field="15" count="1" selected="0">
            <x v="0"/>
          </reference>
        </references>
      </pivotArea>
    </chartFormat>
    <chartFormat chart="4" format="1" series="1">
      <pivotArea type="data" outline="0" fieldPosition="0">
        <references count="2">
          <reference field="4294967294" count="1" selected="0">
            <x v="0"/>
          </reference>
          <reference field="15" count="1" selected="0">
            <x v="1"/>
          </reference>
        </references>
      </pivotArea>
    </chartFormat>
    <chartFormat chart="4" format="2" series="1">
      <pivotArea type="data" outline="0" fieldPosition="0">
        <references count="1">
          <reference field="4294967294" count="1" selected="0">
            <x v="0"/>
          </reference>
        </references>
      </pivotArea>
    </chartFormat>
    <chartFormat chart="4" format="3" series="1">
      <pivotArea type="data" outline="0" fieldPosition="0">
        <references count="3">
          <reference field="4294967294" count="1" selected="0">
            <x v="0"/>
          </reference>
          <reference field="11" count="1" selected="0">
            <x v="36"/>
          </reference>
          <reference field="15" count="1" selected="0">
            <x v="0"/>
          </reference>
        </references>
      </pivotArea>
    </chartFormat>
    <chartFormat chart="4" format="4" series="1">
      <pivotArea type="data" outline="0" fieldPosition="0">
        <references count="3">
          <reference field="4294967294" count="1" selected="0">
            <x v="0"/>
          </reference>
          <reference field="11" count="1" selected="0">
            <x v="37"/>
          </reference>
          <reference field="15" count="1" selected="0">
            <x v="0"/>
          </reference>
        </references>
      </pivotArea>
    </chartFormat>
    <chartFormat chart="4" format="5" series="1">
      <pivotArea type="data" outline="0" fieldPosition="0">
        <references count="3">
          <reference field="4294967294" count="1" selected="0">
            <x v="0"/>
          </reference>
          <reference field="11" count="1" selected="0">
            <x v="38"/>
          </reference>
          <reference field="15" count="1" selected="0">
            <x v="0"/>
          </reference>
        </references>
      </pivotArea>
    </chartFormat>
    <chartFormat chart="4" format="6" series="1">
      <pivotArea type="data" outline="0" fieldPosition="0">
        <references count="3">
          <reference field="4294967294" count="1" selected="0">
            <x v="0"/>
          </reference>
          <reference field="11" count="1" selected="0">
            <x v="39"/>
          </reference>
          <reference field="15" count="1" selected="0">
            <x v="0"/>
          </reference>
        </references>
      </pivotArea>
    </chartFormat>
    <chartFormat chart="4" format="7" series="1">
      <pivotArea type="data" outline="0" fieldPosition="0">
        <references count="3">
          <reference field="4294967294" count="1" selected="0">
            <x v="0"/>
          </reference>
          <reference field="11" count="1" selected="0">
            <x v="40"/>
          </reference>
          <reference field="15" count="1" selected="0">
            <x v="0"/>
          </reference>
        </references>
      </pivotArea>
    </chartFormat>
    <chartFormat chart="4" format="8" series="1">
      <pivotArea type="data" outline="0" fieldPosition="0">
        <references count="3">
          <reference field="4294967294" count="1" selected="0">
            <x v="0"/>
          </reference>
          <reference field="11" count="1" selected="0">
            <x v="40"/>
          </reference>
          <reference field="15" count="1" selected="0">
            <x v="1"/>
          </reference>
        </references>
      </pivotArea>
    </chartFormat>
    <chartFormat chart="4" format="9" series="1">
      <pivotArea type="data" outline="0" fieldPosition="0">
        <references count="3">
          <reference field="4294967294" count="1" selected="0">
            <x v="0"/>
          </reference>
          <reference field="11" count="1" selected="0">
            <x v="41"/>
          </reference>
          <reference field="15" count="1" selected="0">
            <x v="0"/>
          </reference>
        </references>
      </pivotArea>
    </chartFormat>
    <chartFormat chart="4" format="10" series="1">
      <pivotArea type="data" outline="0" fieldPosition="0">
        <references count="3">
          <reference field="4294967294" count="1" selected="0">
            <x v="0"/>
          </reference>
          <reference field="11" count="1" selected="0">
            <x v="42"/>
          </reference>
          <reference field="15" count="1" selected="0">
            <x v="0"/>
          </reference>
        </references>
      </pivotArea>
    </chartFormat>
    <chartFormat chart="4" format="11" series="1">
      <pivotArea type="data" outline="0" fieldPosition="0">
        <references count="3">
          <reference field="4294967294" count="1" selected="0">
            <x v="0"/>
          </reference>
          <reference field="11" count="1" selected="0">
            <x v="43"/>
          </reference>
          <reference field="15" count="1" selected="0">
            <x v="0"/>
          </reference>
        </references>
      </pivotArea>
    </chartFormat>
    <chartFormat chart="4" format="12" series="1">
      <pivotArea type="data" outline="0" fieldPosition="0">
        <references count="3">
          <reference field="4294967294" count="1" selected="0">
            <x v="0"/>
          </reference>
          <reference field="11" count="1" selected="0">
            <x v="44"/>
          </reference>
          <reference field="15" count="1" selected="0">
            <x v="0"/>
          </reference>
        </references>
      </pivotArea>
    </chartFormat>
    <chartFormat chart="4" format="13" series="1">
      <pivotArea type="data" outline="0" fieldPosition="0">
        <references count="3">
          <reference field="4294967294" count="1" selected="0">
            <x v="0"/>
          </reference>
          <reference field="11" count="1" selected="0">
            <x v="45"/>
          </reference>
          <reference field="15" count="1" selected="0">
            <x v="0"/>
          </reference>
        </references>
      </pivotArea>
    </chartFormat>
    <chartFormat chart="4" format="14" series="1">
      <pivotArea type="data" outline="0" fieldPosition="0">
        <references count="3">
          <reference field="4294967294" count="1" selected="0">
            <x v="0"/>
          </reference>
          <reference field="11" count="1" selected="0">
            <x v="46"/>
          </reference>
          <reference field="15"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2" applyNumberFormats="0" applyBorderFormats="0" applyFontFormats="0" applyPatternFormats="0" applyAlignmentFormats="0" applyWidthHeightFormats="1" dataCaption="Values" updatedVersion="8" minRefreshableVersion="3" useAutoFormatting="1" itemPrintTitles="1" createdVersion="4" indent="0" outline="1" outlineData="1" multipleFieldFilters="0" chartFormat="5">
  <location ref="A4:D43" firstHeaderRow="1" firstDataRow="2" firstDataCol="1"/>
  <pivotFields count="20">
    <pivotField subtotalTop="0" showAll="0"/>
    <pivotField showAll="0"/>
    <pivotField subtotalTop="0" showAll="0"/>
    <pivotField subtotalTop="0" showAll="0"/>
    <pivotField subtotalTop="0" showAll="0"/>
    <pivotField subtotalTop="0" showAll="0"/>
    <pivotField showAll="0" defaultSubtotal="0"/>
    <pivotField axis="axisRow" subtotalTop="0" showAll="0">
      <items count="11">
        <item h="1" x="7"/>
        <item m="1" x="9"/>
        <item x="2"/>
        <item h="1" x="0"/>
        <item h="1" m="1" x="8"/>
        <item h="1" x="1"/>
        <item h="1" x="3"/>
        <item h="1" x="4"/>
        <item h="1" x="5"/>
        <item h="1" x="6"/>
        <item t="default"/>
      </items>
    </pivotField>
    <pivotField dataField="1" subtotalTop="0" showAll="0"/>
    <pivotField axis="axisRow" subtotalTop="0" showAll="0">
      <items count="7">
        <item x="2"/>
        <item m="1" x="5"/>
        <item x="4"/>
        <item x="0"/>
        <item x="1"/>
        <item x="3"/>
        <item t="default"/>
      </items>
    </pivotField>
    <pivotField subtotalTop="0" showAll="0"/>
    <pivotField subtotalTop="0" multipleItemSelectionAllowed="1" showAll="0"/>
    <pivotField showAll="0"/>
    <pivotField showAll="0" defaultSubtotal="0"/>
    <pivotField subtotalTop="0" showAll="0"/>
    <pivotField axis="axisRow" numFmtId="1" subtotalTop="0" multipleItemSelectionAllowed="1" showAll="0">
      <items count="13">
        <item m="1" x="8"/>
        <item m="1" x="9"/>
        <item m="1" x="10"/>
        <item m="1" x="11"/>
        <item x="7"/>
        <item x="0"/>
        <item x="1"/>
        <item x="2"/>
        <item x="3"/>
        <item x="4"/>
        <item x="5"/>
        <item x="6"/>
        <item t="default"/>
      </items>
    </pivotField>
    <pivotField subtotalTop="0" showAll="0"/>
    <pivotField subtotalTop="0" showAll="0"/>
    <pivotField subtotalTop="0" showAll="0"/>
    <pivotField axis="axisCol" subtotalTop="0" showAll="0">
      <items count="5">
        <item x="0"/>
        <item m="1" x="3"/>
        <item x="2"/>
        <item x="1"/>
        <item t="default"/>
      </items>
    </pivotField>
  </pivotFields>
  <rowFields count="3">
    <field x="15"/>
    <field x="7"/>
    <field x="9"/>
  </rowFields>
  <rowItems count="38">
    <i>
      <x v="4"/>
    </i>
    <i r="1">
      <x v="2"/>
    </i>
    <i r="2">
      <x/>
    </i>
    <i r="2">
      <x v="3"/>
    </i>
    <i r="2">
      <x v="5"/>
    </i>
    <i t="default" r="1">
      <x v="2"/>
    </i>
    <i t="default">
      <x v="4"/>
    </i>
    <i>
      <x v="5"/>
    </i>
    <i r="1">
      <x v="2"/>
    </i>
    <i r="2">
      <x/>
    </i>
    <i t="default" r="1">
      <x v="2"/>
    </i>
    <i t="default">
      <x v="5"/>
    </i>
    <i>
      <x v="6"/>
    </i>
    <i r="1">
      <x v="2"/>
    </i>
    <i r="2">
      <x/>
    </i>
    <i t="default" r="1">
      <x v="2"/>
    </i>
    <i t="default">
      <x v="6"/>
    </i>
    <i>
      <x v="7"/>
    </i>
    <i r="1">
      <x v="2"/>
    </i>
    <i r="2">
      <x/>
    </i>
    <i t="default" r="1">
      <x v="2"/>
    </i>
    <i t="default">
      <x v="7"/>
    </i>
    <i>
      <x v="8"/>
    </i>
    <i r="1">
      <x v="2"/>
    </i>
    <i r="2">
      <x/>
    </i>
    <i t="default" r="1">
      <x v="2"/>
    </i>
    <i t="default">
      <x v="8"/>
    </i>
    <i>
      <x v="9"/>
    </i>
    <i r="1">
      <x v="2"/>
    </i>
    <i r="2">
      <x/>
    </i>
    <i t="default" r="1">
      <x v="2"/>
    </i>
    <i t="default">
      <x v="9"/>
    </i>
    <i>
      <x v="10"/>
    </i>
    <i r="1">
      <x v="2"/>
    </i>
    <i r="2">
      <x/>
    </i>
    <i t="default" r="1">
      <x v="2"/>
    </i>
    <i t="default">
      <x v="10"/>
    </i>
    <i t="grand">
      <x/>
    </i>
  </rowItems>
  <colFields count="1">
    <field x="19"/>
  </colFields>
  <colItems count="3">
    <i>
      <x/>
    </i>
    <i>
      <x v="3"/>
    </i>
    <i t="grand">
      <x/>
    </i>
  </colItems>
  <dataFields count="1">
    <dataField name="Count of Tiempo estipulado" fld="8" subtotal="count" baseField="4"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13F29C7-7137-4143-8552-6D6DAE6702F3}" name="ano" displayName="ano" ref="I26:I38" totalsRowShown="0" headerRowDxfId="2">
  <autoFilter ref="I26:I38" xr:uid="{913F29C7-7137-4143-8552-6D6DAE6702F3}"/>
  <tableColumns count="1">
    <tableColumn id="1" xr3:uid="{DAE82A52-F4E7-4725-9090-422D59BBAD80}" name="Año"/>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L39"/>
  <sheetViews>
    <sheetView showGridLines="0" tabSelected="1" workbookViewId="0">
      <selection activeCell="J40" sqref="I40:J40"/>
    </sheetView>
  </sheetViews>
  <sheetFormatPr defaultColWidth="9.140625" defaultRowHeight="15" x14ac:dyDescent="0.25"/>
  <cols>
    <col min="1" max="1" width="2" customWidth="1"/>
    <col min="2" max="2" width="16" bestFit="1" customWidth="1"/>
    <col min="3" max="3" width="23" customWidth="1"/>
    <col min="4" max="4" width="17.28515625" customWidth="1"/>
    <col min="5" max="5" width="18.42578125" customWidth="1"/>
    <col min="6" max="6" width="15.7109375" customWidth="1"/>
    <col min="7" max="7" width="24.5703125" customWidth="1"/>
    <col min="8" max="8" width="22.140625" bestFit="1" customWidth="1"/>
    <col min="9" max="9" width="16.5703125" bestFit="1" customWidth="1"/>
    <col min="10" max="10" width="15.85546875" bestFit="1" customWidth="1"/>
    <col min="11" max="11" width="10.42578125" bestFit="1" customWidth="1"/>
    <col min="12" max="12" width="12.7109375" bestFit="1" customWidth="1"/>
  </cols>
  <sheetData>
    <row r="1" spans="1:9" ht="28.5" customHeight="1" x14ac:dyDescent="0.25"/>
    <row r="2" spans="1:9" ht="39" customHeight="1" x14ac:dyDescent="0.25">
      <c r="B2" s="49" t="s">
        <v>42</v>
      </c>
      <c r="C2" s="49"/>
      <c r="D2" s="49"/>
      <c r="E2" s="49"/>
      <c r="F2" s="49"/>
      <c r="G2" s="49"/>
    </row>
    <row r="3" spans="1:9" ht="23.25" customHeight="1" x14ac:dyDescent="0.25">
      <c r="B3" s="49"/>
      <c r="C3" s="49"/>
      <c r="D3" s="49"/>
      <c r="E3" s="49"/>
      <c r="F3" s="49"/>
      <c r="G3" s="49"/>
    </row>
    <row r="4" spans="1:9" ht="15.75" thickBot="1" x14ac:dyDescent="0.3">
      <c r="A4" s="40"/>
      <c r="B4" s="9"/>
      <c r="C4" s="9"/>
      <c r="D4" s="9"/>
      <c r="E4" s="9"/>
      <c r="F4" s="9"/>
      <c r="G4" s="9"/>
      <c r="I4" t="s">
        <v>40</v>
      </c>
    </row>
    <row r="5" spans="1:9" x14ac:dyDescent="0.25">
      <c r="A5" s="40"/>
      <c r="B5" s="20">
        <v>2024</v>
      </c>
      <c r="C5" s="50" t="s">
        <v>29</v>
      </c>
      <c r="D5" s="50"/>
      <c r="E5" s="50"/>
      <c r="F5" s="50"/>
      <c r="G5" s="51"/>
    </row>
    <row r="6" spans="1:9" x14ac:dyDescent="0.25">
      <c r="A6" s="40"/>
      <c r="B6" s="10" t="s">
        <v>27</v>
      </c>
      <c r="C6" s="11" t="s">
        <v>28</v>
      </c>
      <c r="D6" s="12" t="s">
        <v>30</v>
      </c>
      <c r="E6" s="12" t="s">
        <v>31</v>
      </c>
      <c r="F6" s="12" t="s">
        <v>32</v>
      </c>
      <c r="G6" s="13" t="s">
        <v>33</v>
      </c>
    </row>
    <row r="7" spans="1:9" x14ac:dyDescent="0.25">
      <c r="A7" s="40"/>
      <c r="B7" s="14" t="str">
        <f>'DATA VALIDATION'!$L27</f>
        <v>Enero  2024</v>
      </c>
      <c r="C7" s="15">
        <v>15</v>
      </c>
      <c r="D7" s="15">
        <v>0</v>
      </c>
      <c r="E7" s="15">
        <v>10</v>
      </c>
      <c r="F7" s="15">
        <v>3</v>
      </c>
      <c r="G7" s="42">
        <v>2</v>
      </c>
    </row>
    <row r="8" spans="1:9" x14ac:dyDescent="0.25">
      <c r="A8" s="40"/>
      <c r="B8" s="14" t="str">
        <f>'DATA VALIDATION'!$L28</f>
        <v>Febrero 2024</v>
      </c>
      <c r="C8" s="15">
        <v>4</v>
      </c>
      <c r="D8" s="15">
        <v>1</v>
      </c>
      <c r="E8" s="15">
        <v>2</v>
      </c>
      <c r="F8" s="15">
        <v>0</v>
      </c>
      <c r="G8" s="41">
        <v>1</v>
      </c>
    </row>
    <row r="9" spans="1:9" x14ac:dyDescent="0.25">
      <c r="A9" s="40"/>
      <c r="B9" s="14" t="str">
        <f>'DATA VALIDATION'!$L29</f>
        <v>Marzo 2024</v>
      </c>
      <c r="C9" s="15">
        <v>5</v>
      </c>
      <c r="D9" s="15">
        <v>1</v>
      </c>
      <c r="E9" s="15">
        <v>3</v>
      </c>
      <c r="F9" s="15">
        <v>1</v>
      </c>
      <c r="G9" s="41">
        <v>0</v>
      </c>
    </row>
    <row r="10" spans="1:9" x14ac:dyDescent="0.25">
      <c r="A10" s="40"/>
      <c r="B10" s="14" t="str">
        <f>'DATA VALIDATION'!$L30</f>
        <v>Abril 2024</v>
      </c>
      <c r="C10" s="15">
        <v>3</v>
      </c>
      <c r="D10" s="15">
        <v>1</v>
      </c>
      <c r="E10" s="15">
        <v>1</v>
      </c>
      <c r="F10" s="15">
        <v>1</v>
      </c>
      <c r="G10" s="41">
        <v>0</v>
      </c>
    </row>
    <row r="11" spans="1:9" x14ac:dyDescent="0.25">
      <c r="A11" s="40"/>
      <c r="B11" s="14" t="str">
        <f>'DATA VALIDATION'!$L31</f>
        <v>Mayo 2024</v>
      </c>
      <c r="C11" s="15">
        <v>6</v>
      </c>
      <c r="D11" s="15">
        <v>1</v>
      </c>
      <c r="E11" s="15">
        <v>5</v>
      </c>
      <c r="F11" s="15">
        <v>0</v>
      </c>
      <c r="G11" s="41">
        <v>1</v>
      </c>
    </row>
    <row r="12" spans="1:9" x14ac:dyDescent="0.25">
      <c r="A12" s="40"/>
      <c r="B12" s="14" t="str">
        <f>'DATA VALIDATION'!$L32</f>
        <v>Junio 2024</v>
      </c>
      <c r="C12" s="15">
        <v>6</v>
      </c>
      <c r="D12" s="15">
        <v>0</v>
      </c>
      <c r="E12" s="15">
        <v>1</v>
      </c>
      <c r="F12" s="15">
        <v>0</v>
      </c>
      <c r="G12" s="41">
        <v>5</v>
      </c>
    </row>
    <row r="13" spans="1:9" x14ac:dyDescent="0.25">
      <c r="A13" s="40"/>
      <c r="B13" s="14" t="str">
        <f>'DATA VALIDATION'!$L33</f>
        <v>Julio 2024</v>
      </c>
      <c r="C13" s="15">
        <v>12</v>
      </c>
      <c r="D13" s="15">
        <v>4</v>
      </c>
      <c r="E13" s="15">
        <v>5</v>
      </c>
      <c r="F13" s="15">
        <v>1</v>
      </c>
      <c r="G13" s="41">
        <v>2</v>
      </c>
    </row>
    <row r="14" spans="1:9" x14ac:dyDescent="0.25">
      <c r="A14" s="40"/>
      <c r="B14" s="14" t="str">
        <f>'DATA VALIDATION'!$L34</f>
        <v>Agosto 2024</v>
      </c>
      <c r="C14" s="15">
        <v>13</v>
      </c>
      <c r="D14" s="15">
        <v>5</v>
      </c>
      <c r="E14" s="15">
        <v>5</v>
      </c>
      <c r="F14" s="15">
        <v>1</v>
      </c>
      <c r="G14" s="41">
        <v>2</v>
      </c>
    </row>
    <row r="15" spans="1:9" x14ac:dyDescent="0.25">
      <c r="A15" s="40"/>
      <c r="B15" s="14" t="str">
        <f>'DATA VALIDATION'!$L35</f>
        <v>Septiembre 2024</v>
      </c>
      <c r="C15" s="15">
        <v>10</v>
      </c>
      <c r="D15" s="15">
        <v>4</v>
      </c>
      <c r="E15" s="15">
        <v>3</v>
      </c>
      <c r="F15" s="15">
        <v>3</v>
      </c>
      <c r="G15" s="41">
        <v>0</v>
      </c>
    </row>
    <row r="16" spans="1:9" x14ac:dyDescent="0.25">
      <c r="A16" s="40"/>
      <c r="B16" s="14" t="str">
        <f>'DATA VALIDATION'!$L36</f>
        <v>Octubre 2024</v>
      </c>
      <c r="C16" s="15">
        <v>11</v>
      </c>
      <c r="D16" s="15">
        <v>2</v>
      </c>
      <c r="E16" s="15">
        <v>4</v>
      </c>
      <c r="F16" s="15">
        <v>4</v>
      </c>
      <c r="G16" s="41">
        <v>1</v>
      </c>
    </row>
    <row r="17" spans="1:12" x14ac:dyDescent="0.25">
      <c r="A17" s="40"/>
      <c r="B17" s="14" t="str">
        <f>'DATA VALIDATION'!$L37</f>
        <v>Noviembre 2024</v>
      </c>
      <c r="C17" s="15">
        <v>6</v>
      </c>
      <c r="D17" s="15">
        <v>3</v>
      </c>
      <c r="E17" s="15">
        <v>2</v>
      </c>
      <c r="F17" s="15">
        <v>1</v>
      </c>
      <c r="G17" s="41">
        <v>0</v>
      </c>
    </row>
    <row r="18" spans="1:12" ht="15.75" thickBot="1" x14ac:dyDescent="0.3">
      <c r="A18" s="40"/>
      <c r="B18" s="14" t="str">
        <f>'DATA VALIDATION'!$L38</f>
        <v>Diciembre 2024</v>
      </c>
      <c r="C18" s="15">
        <v>0</v>
      </c>
      <c r="D18" s="15">
        <v>0</v>
      </c>
      <c r="E18" s="15">
        <v>0</v>
      </c>
      <c r="F18" s="15">
        <v>0</v>
      </c>
      <c r="G18" s="41">
        <v>0</v>
      </c>
    </row>
    <row r="19" spans="1:12" ht="15.75" thickBot="1" x14ac:dyDescent="0.3">
      <c r="A19" s="40"/>
      <c r="B19" s="16" t="s">
        <v>34</v>
      </c>
      <c r="C19" s="17">
        <f>+SUM(C7:C18)</f>
        <v>91</v>
      </c>
      <c r="D19" s="17">
        <f>SUM(D7:D18)</f>
        <v>22</v>
      </c>
      <c r="E19" s="17">
        <f>SUM(E7:E18)</f>
        <v>41</v>
      </c>
      <c r="F19" s="18">
        <f>SUM(F7:F18)</f>
        <v>15</v>
      </c>
      <c r="G19" s="19">
        <f>SUM(G7:G18)</f>
        <v>14</v>
      </c>
    </row>
    <row r="20" spans="1:12" x14ac:dyDescent="0.25">
      <c r="A20" s="40"/>
      <c r="B20" s="23"/>
      <c r="C20" s="24"/>
      <c r="D20" s="24"/>
      <c r="E20" s="24"/>
      <c r="F20" s="25"/>
      <c r="G20" s="24"/>
    </row>
    <row r="21" spans="1:12" x14ac:dyDescent="0.25">
      <c r="B21" s="23"/>
      <c r="C21" s="24"/>
      <c r="D21" s="24"/>
      <c r="E21" s="24"/>
    </row>
    <row r="22" spans="1:12" x14ac:dyDescent="0.25">
      <c r="B22" s="23"/>
      <c r="C22" s="24"/>
      <c r="D22" s="24"/>
      <c r="E22" s="24"/>
      <c r="F22" s="36" t="s">
        <v>41</v>
      </c>
    </row>
    <row r="23" spans="1:12" x14ac:dyDescent="0.25">
      <c r="B23" s="23"/>
      <c r="C23" s="24"/>
      <c r="D23" s="24"/>
      <c r="E23" s="24"/>
      <c r="F23" s="26"/>
    </row>
    <row r="24" spans="1:12" x14ac:dyDescent="0.25">
      <c r="B24" s="23"/>
      <c r="C24" s="24"/>
      <c r="D24" s="24"/>
      <c r="E24" s="24"/>
      <c r="F24" s="26"/>
    </row>
    <row r="25" spans="1:12" x14ac:dyDescent="0.25">
      <c r="B25" s="23"/>
      <c r="C25" s="24"/>
      <c r="D25" s="24"/>
      <c r="E25" s="24"/>
      <c r="F25" s="26"/>
    </row>
    <row r="26" spans="1:12" x14ac:dyDescent="0.25">
      <c r="B26" s="23"/>
      <c r="C26" s="24"/>
      <c r="D26" s="24"/>
      <c r="E26" s="24"/>
      <c r="F26" s="26"/>
    </row>
    <row r="27" spans="1:12" x14ac:dyDescent="0.25">
      <c r="B27" s="23"/>
      <c r="C27" s="24"/>
      <c r="D27" s="24"/>
      <c r="E27" s="24"/>
      <c r="F27" s="26"/>
      <c r="G27" s="27" t="str">
        <f>IF($F$24=TRUE,B11,"")</f>
        <v/>
      </c>
      <c r="H27" s="27" t="str">
        <f>+IF($F$24=TRUE,C11,"")</f>
        <v/>
      </c>
      <c r="I27" s="27" t="str">
        <f>+IF($F$24=TRUE,D11,"")</f>
        <v/>
      </c>
      <c r="J27" s="27" t="str">
        <f>+IF($F$24=TRUE,E11,"")</f>
        <v/>
      </c>
      <c r="K27" s="27" t="str">
        <f>+IF($F$24=TRUE,F11,"")</f>
        <v/>
      </c>
      <c r="L27" s="27" t="str">
        <f>+IF($F$24=TRUE,G11,"")</f>
        <v/>
      </c>
    </row>
    <row r="28" spans="1:12" x14ac:dyDescent="0.25">
      <c r="B28" s="23"/>
      <c r="C28" s="24"/>
      <c r="D28" s="24"/>
      <c r="E28" s="24"/>
      <c r="F28" s="26"/>
      <c r="G28" s="27" t="str">
        <f>IF($F$24=TRUE,B12,"")</f>
        <v/>
      </c>
      <c r="H28" s="27" t="str">
        <f>+IF($F$24=TRUE,C12,"")</f>
        <v/>
      </c>
      <c r="I28" s="27" t="str">
        <f>+IF($F$24=TRUE,D12,"")</f>
        <v/>
      </c>
      <c r="J28" s="27" t="str">
        <f>+IF($F$24=TRUE,E12,"")</f>
        <v/>
      </c>
      <c r="K28" s="27" t="str">
        <f>+IF($F$24=TRUE,F12,"")</f>
        <v/>
      </c>
      <c r="L28" s="27" t="str">
        <f>+IF($F$24=TRUE,#REF!,"")</f>
        <v/>
      </c>
    </row>
    <row r="29" spans="1:12" x14ac:dyDescent="0.25">
      <c r="B29" s="23"/>
      <c r="C29" s="24"/>
      <c r="D29" s="24"/>
      <c r="E29" s="24"/>
      <c r="F29" s="26"/>
      <c r="G29" s="27" t="str">
        <f>IF($F$25=TRUE,B13,"")</f>
        <v/>
      </c>
      <c r="H29" s="27" t="str">
        <f t="shared" ref="H29:L31" si="0">+IF($F$25=TRUE,C13,"")</f>
        <v/>
      </c>
      <c r="I29" s="27" t="str">
        <f t="shared" si="0"/>
        <v/>
      </c>
      <c r="J29" s="27" t="str">
        <f t="shared" si="0"/>
        <v/>
      </c>
      <c r="K29" s="27" t="str">
        <f t="shared" si="0"/>
        <v/>
      </c>
      <c r="L29" s="27" t="str">
        <f t="shared" si="0"/>
        <v/>
      </c>
    </row>
    <row r="30" spans="1:12" x14ac:dyDescent="0.25">
      <c r="B30" s="23"/>
      <c r="C30" s="24"/>
      <c r="D30" s="24"/>
      <c r="E30" s="24"/>
      <c r="F30" s="26"/>
      <c r="G30" s="27" t="str">
        <f>IF($F$25=TRUE,B14,"")</f>
        <v/>
      </c>
      <c r="H30" s="27"/>
      <c r="I30" s="27" t="str">
        <f t="shared" si="0"/>
        <v/>
      </c>
      <c r="J30" s="27" t="str">
        <f t="shared" si="0"/>
        <v/>
      </c>
      <c r="K30" s="27" t="str">
        <f t="shared" si="0"/>
        <v/>
      </c>
      <c r="L30" s="27" t="str">
        <f t="shared" si="0"/>
        <v/>
      </c>
    </row>
    <row r="31" spans="1:12" x14ac:dyDescent="0.25">
      <c r="B31" s="23"/>
      <c r="C31" s="24"/>
      <c r="D31" s="24"/>
      <c r="E31" s="24"/>
      <c r="F31" s="26"/>
      <c r="G31" s="27" t="str">
        <f>IF($F$25=TRUE,B15,"")</f>
        <v/>
      </c>
      <c r="H31" s="27" t="str">
        <f t="shared" si="0"/>
        <v/>
      </c>
      <c r="I31" s="27" t="str">
        <f t="shared" si="0"/>
        <v/>
      </c>
      <c r="J31" s="27" t="str">
        <f t="shared" si="0"/>
        <v/>
      </c>
      <c r="K31" s="27" t="str">
        <f t="shared" si="0"/>
        <v/>
      </c>
      <c r="L31" s="27" t="str">
        <f t="shared" si="0"/>
        <v/>
      </c>
    </row>
    <row r="32" spans="1:12" x14ac:dyDescent="0.25">
      <c r="B32" s="23"/>
      <c r="C32" s="24"/>
      <c r="D32" s="24"/>
      <c r="E32" s="24"/>
      <c r="F32" s="26"/>
      <c r="G32" s="27" t="str">
        <f>IF($F$26=TRUE,B16,"")</f>
        <v/>
      </c>
      <c r="H32" s="27" t="str">
        <f t="shared" ref="H32:L34" si="1">+IF($F$26=TRUE,C16,"")</f>
        <v/>
      </c>
      <c r="I32" s="27" t="str">
        <f t="shared" si="1"/>
        <v/>
      </c>
      <c r="J32" s="27" t="str">
        <f t="shared" si="1"/>
        <v/>
      </c>
      <c r="K32" s="27" t="str">
        <f t="shared" si="1"/>
        <v/>
      </c>
      <c r="L32" s="27" t="str">
        <f t="shared" si="1"/>
        <v/>
      </c>
    </row>
    <row r="33" spans="2:12" x14ac:dyDescent="0.25">
      <c r="B33" s="23"/>
      <c r="C33" s="24"/>
      <c r="D33" s="24"/>
      <c r="E33" s="24"/>
      <c r="F33" s="26"/>
      <c r="G33" s="27" t="str">
        <f>IF($F$26=TRUE,B17,"")</f>
        <v/>
      </c>
      <c r="H33" s="27" t="str">
        <f t="shared" si="1"/>
        <v/>
      </c>
      <c r="I33" s="27" t="str">
        <f t="shared" si="1"/>
        <v/>
      </c>
      <c r="J33" s="27" t="str">
        <f t="shared" si="1"/>
        <v/>
      </c>
      <c r="K33" s="27" t="str">
        <f t="shared" si="1"/>
        <v/>
      </c>
      <c r="L33" s="27" t="str">
        <f t="shared" si="1"/>
        <v/>
      </c>
    </row>
    <row r="34" spans="2:12" x14ac:dyDescent="0.25">
      <c r="B34" s="23"/>
      <c r="C34" s="24"/>
      <c r="D34" s="24"/>
      <c r="E34" s="24"/>
      <c r="F34" s="26"/>
      <c r="G34" s="27" t="str">
        <f>IF($F$26=TRUE,B18,"")</f>
        <v/>
      </c>
      <c r="H34" s="27" t="str">
        <f>+IF($F$26=TRUE,C18,"")</f>
        <v/>
      </c>
      <c r="I34" s="27" t="str">
        <f t="shared" si="1"/>
        <v/>
      </c>
      <c r="J34" s="27" t="str">
        <f t="shared" si="1"/>
        <v/>
      </c>
      <c r="K34" s="27" t="str">
        <f t="shared" si="1"/>
        <v/>
      </c>
      <c r="L34" s="27" t="str">
        <f t="shared" si="1"/>
        <v/>
      </c>
    </row>
    <row r="35" spans="2:12" x14ac:dyDescent="0.25">
      <c r="B35" s="23"/>
      <c r="C35" s="24"/>
      <c r="D35" s="24"/>
      <c r="E35" s="24"/>
      <c r="F35" s="26"/>
      <c r="G35" s="27"/>
    </row>
    <row r="36" spans="2:12" x14ac:dyDescent="0.25">
      <c r="B36" s="23"/>
      <c r="C36" s="24"/>
      <c r="D36" s="24"/>
      <c r="E36" s="24"/>
      <c r="F36" s="26"/>
      <c r="G36" s="27"/>
    </row>
    <row r="37" spans="2:12" x14ac:dyDescent="0.25">
      <c r="B37" s="23"/>
      <c r="C37" s="24"/>
      <c r="D37" s="24"/>
      <c r="E37" s="24"/>
      <c r="F37" s="26"/>
      <c r="G37" s="27"/>
    </row>
    <row r="38" spans="2:12" x14ac:dyDescent="0.25">
      <c r="B38" s="9"/>
      <c r="C38" s="9"/>
      <c r="D38" s="9"/>
      <c r="E38" s="9"/>
      <c r="F38" s="9"/>
      <c r="G38" s="9"/>
    </row>
    <row r="39" spans="2:12" x14ac:dyDescent="0.25">
      <c r="B39" s="23"/>
      <c r="C39" s="24"/>
      <c r="D39" s="24"/>
      <c r="E39" s="24"/>
      <c r="F39" s="25"/>
      <c r="G39" s="24"/>
    </row>
  </sheetData>
  <mergeCells count="2">
    <mergeCell ref="B2:G3"/>
    <mergeCell ref="C5:G5"/>
  </mergeCells>
  <dataValidations count="1">
    <dataValidation type="list" allowBlank="1" showInputMessage="1" showErrorMessage="1" sqref="B5" xr:uid="{00000000-0002-0000-0100-000000000000}">
      <formula1>ano_2</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Option Button 8">
              <controlPr defaultSize="0" autoFill="0" autoLine="0" autoPict="0">
                <anchor moveWithCells="1">
                  <from>
                    <xdr:col>5</xdr:col>
                    <xdr:colOff>0</xdr:colOff>
                    <xdr:row>21</xdr:row>
                    <xdr:rowOff>180975</xdr:rowOff>
                  </from>
                  <to>
                    <xdr:col>6</xdr:col>
                    <xdr:colOff>0</xdr:colOff>
                    <xdr:row>23</xdr:row>
                    <xdr:rowOff>19050</xdr:rowOff>
                  </to>
                </anchor>
              </controlPr>
            </control>
          </mc:Choice>
        </mc:AlternateContent>
        <mc:AlternateContent xmlns:mc="http://schemas.openxmlformats.org/markup-compatibility/2006">
          <mc:Choice Requires="x14">
            <control shapeId="2057" r:id="rId5" name="Option Button 9">
              <controlPr defaultSize="0" autoFill="0" autoLine="0" autoPict="0">
                <anchor moveWithCells="1">
                  <from>
                    <xdr:col>5</xdr:col>
                    <xdr:colOff>0</xdr:colOff>
                    <xdr:row>23</xdr:row>
                    <xdr:rowOff>0</xdr:rowOff>
                  </from>
                  <to>
                    <xdr:col>6</xdr:col>
                    <xdr:colOff>0</xdr:colOff>
                    <xdr:row>24</xdr:row>
                    <xdr:rowOff>28575</xdr:rowOff>
                  </to>
                </anchor>
              </controlPr>
            </control>
          </mc:Choice>
        </mc:AlternateContent>
        <mc:AlternateContent xmlns:mc="http://schemas.openxmlformats.org/markup-compatibility/2006">
          <mc:Choice Requires="x14">
            <control shapeId="2058" r:id="rId6" name="Option Button 10">
              <controlPr defaultSize="0" autoFill="0" autoLine="0" autoPict="0">
                <anchor moveWithCells="1">
                  <from>
                    <xdr:col>5</xdr:col>
                    <xdr:colOff>0</xdr:colOff>
                    <xdr:row>24</xdr:row>
                    <xdr:rowOff>0</xdr:rowOff>
                  </from>
                  <to>
                    <xdr:col>6</xdr:col>
                    <xdr:colOff>0</xdr:colOff>
                    <xdr:row>25</xdr:row>
                    <xdr:rowOff>28575</xdr:rowOff>
                  </to>
                </anchor>
              </controlPr>
            </control>
          </mc:Choice>
        </mc:AlternateContent>
        <mc:AlternateContent xmlns:mc="http://schemas.openxmlformats.org/markup-compatibility/2006">
          <mc:Choice Requires="x14">
            <control shapeId="2059" r:id="rId7" name="Option Button 11">
              <controlPr defaultSize="0" autoFill="0" autoLine="0" autoPict="0">
                <anchor moveWithCells="1">
                  <from>
                    <xdr:col>5</xdr:col>
                    <xdr:colOff>0</xdr:colOff>
                    <xdr:row>25</xdr:row>
                    <xdr:rowOff>0</xdr:rowOff>
                  </from>
                  <to>
                    <xdr:col>6</xdr:col>
                    <xdr:colOff>0</xdr:colOff>
                    <xdr:row>26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U114"/>
  <sheetViews>
    <sheetView showGridLines="0" topLeftCell="A10" workbookViewId="0">
      <selection activeCell="I39" sqref="I39"/>
    </sheetView>
  </sheetViews>
  <sheetFormatPr defaultColWidth="9.140625" defaultRowHeight="15" x14ac:dyDescent="0.25"/>
  <cols>
    <col min="2" max="2" width="17.85546875" bestFit="1" customWidth="1"/>
    <col min="3" max="3" width="11.42578125" bestFit="1" customWidth="1"/>
    <col min="5" max="5" width="11.42578125" bestFit="1" customWidth="1"/>
    <col min="6" max="6" width="5" bestFit="1" customWidth="1"/>
    <col min="7" max="8" width="16" bestFit="1" customWidth="1"/>
    <col min="9" max="9" width="22.140625" bestFit="1" customWidth="1"/>
    <col min="10" max="10" width="17.7109375" customWidth="1"/>
    <col min="11" max="11" width="15.85546875" bestFit="1" customWidth="1"/>
    <col min="12" max="12" width="16" bestFit="1" customWidth="1"/>
    <col min="13" max="13" width="12.7109375" bestFit="1" customWidth="1"/>
    <col min="15" max="15" width="62" bestFit="1" customWidth="1"/>
    <col min="21" max="21" width="26.7109375" customWidth="1"/>
  </cols>
  <sheetData>
    <row r="3" spans="2:21" ht="15.75" thickBot="1" x14ac:dyDescent="0.3"/>
    <row r="4" spans="2:21" ht="28.5" thickBot="1" x14ac:dyDescent="0.3">
      <c r="U4" s="21" t="s">
        <v>11</v>
      </c>
    </row>
    <row r="5" spans="2:21" x14ac:dyDescent="0.25">
      <c r="B5" s="52" t="s">
        <v>81</v>
      </c>
      <c r="C5" s="52"/>
      <c r="D5" s="28"/>
      <c r="E5" s="29">
        <v>41640</v>
      </c>
      <c r="H5" s="27">
        <v>4</v>
      </c>
      <c r="U5" s="45">
        <v>42736</v>
      </c>
    </row>
    <row r="6" spans="2:21" ht="45" x14ac:dyDescent="0.25">
      <c r="B6" s="39" t="s">
        <v>0</v>
      </c>
      <c r="C6" s="39">
        <v>15</v>
      </c>
      <c r="E6" s="30">
        <v>44196</v>
      </c>
      <c r="H6" s="34" t="s">
        <v>12</v>
      </c>
      <c r="I6" s="34" t="s">
        <v>28</v>
      </c>
      <c r="J6" s="35" t="s">
        <v>30</v>
      </c>
      <c r="K6" s="35" t="s">
        <v>31</v>
      </c>
      <c r="L6" s="35" t="s">
        <v>32</v>
      </c>
      <c r="M6" s="35" t="s">
        <v>33</v>
      </c>
      <c r="O6" s="38" t="s">
        <v>47</v>
      </c>
      <c r="P6" s="38" t="s">
        <v>48</v>
      </c>
      <c r="U6" s="45">
        <v>42744</v>
      </c>
    </row>
    <row r="7" spans="2:21" x14ac:dyDescent="0.25">
      <c r="B7" s="39" t="s">
        <v>2</v>
      </c>
      <c r="C7" s="39">
        <v>3</v>
      </c>
      <c r="E7" s="31"/>
      <c r="H7" s="27" t="str">
        <f>IF($H$5=1,INDEX($L$27:$L$38,1,0),IF($H$5=2,INDEX($L$27:$L$38,4,0),IF($H$5=3,INDEX($L$27:$L$38,7,0),IF($H$5=4,INDEX($L$27:$L$38,10,0)))))</f>
        <v>Octubre 2024</v>
      </c>
      <c r="I7" s="27">
        <f>VLOOKUP($H7,TRANSPARENCIA!$B$6:$G$18,2,FALSE)</f>
        <v>11</v>
      </c>
      <c r="J7" s="27">
        <f>VLOOKUP($H7,TRANSPARENCIA!$B$6:$G$18,3,FALSE)</f>
        <v>2</v>
      </c>
      <c r="K7" s="27">
        <f>VLOOKUP($H7,TRANSPARENCIA!$B$6:$G$18,4,FALSE)</f>
        <v>4</v>
      </c>
      <c r="L7" s="27">
        <f>VLOOKUP($H7,TRANSPARENCIA!$B$6:$G$18,5,FALSE)</f>
        <v>4</v>
      </c>
      <c r="M7" s="27">
        <f>VLOOKUP($H7,TRANSPARENCIA!$B$6:$G$18,6,FALSE)</f>
        <v>1</v>
      </c>
      <c r="O7" s="22" t="s">
        <v>2</v>
      </c>
      <c r="P7" s="22" t="s">
        <v>69</v>
      </c>
      <c r="U7" s="45">
        <v>42756</v>
      </c>
    </row>
    <row r="8" spans="2:21" x14ac:dyDescent="0.25">
      <c r="B8" s="39" t="s">
        <v>13</v>
      </c>
      <c r="C8" s="39">
        <v>3</v>
      </c>
      <c r="E8" s="31"/>
      <c r="H8" s="27" t="str">
        <f>IF($H$5=1,INDEX($L$27:$L$38,2,0),IF($H$5=2,INDEX($L$27:$L$38,5,0),IF($H$5=3,INDEX($L$27:$L$38,8,0),IF($H$5=4,INDEX($L$27:$L$38,11,0)))))</f>
        <v>Noviembre 2024</v>
      </c>
      <c r="I8" s="27">
        <f>VLOOKUP($H8,TRANSPARENCIA!$B$6:$G$18,2,FALSE)</f>
        <v>6</v>
      </c>
      <c r="J8" s="27">
        <f>VLOOKUP($H8,TRANSPARENCIA!$B$6:$G$18,3,FALSE)</f>
        <v>3</v>
      </c>
      <c r="K8" s="27">
        <f>VLOOKUP($H8,TRANSPARENCIA!$B$6:$G$18,4,FALSE)</f>
        <v>2</v>
      </c>
      <c r="L8" s="27">
        <f>VLOOKUP($H8,TRANSPARENCIA!$B$6:$G$18,5,FALSE)</f>
        <v>1</v>
      </c>
      <c r="M8" s="27">
        <f>VLOOKUP($H8,TRANSPARENCIA!$B$6:$G$18,6,FALSE)</f>
        <v>0</v>
      </c>
      <c r="O8" s="22" t="s">
        <v>0</v>
      </c>
      <c r="P8" s="22" t="s">
        <v>45</v>
      </c>
      <c r="U8" s="45">
        <v>42765</v>
      </c>
    </row>
    <row r="9" spans="2:21" x14ac:dyDescent="0.25">
      <c r="B9" s="39" t="s">
        <v>3</v>
      </c>
      <c r="C9" s="39">
        <v>5</v>
      </c>
      <c r="E9" s="31"/>
      <c r="H9" s="27" t="str">
        <f>IF($H$5=1,INDEX($L$27:$L$38,3,0),IF($H$5=2,INDEX($L$27:$L$38,6,0),IF($H$5=3,INDEX($L$27:$L$38,9,0),IF($H$5=4,INDEX($L$27:$L$38,12,0)))))</f>
        <v>Diciembre 2024</v>
      </c>
      <c r="I9" s="27">
        <f>VLOOKUP($H9,TRANSPARENCIA!$B$6:$G$18,2,FALSE)</f>
        <v>0</v>
      </c>
      <c r="J9" s="27">
        <f>VLOOKUP($H9,TRANSPARENCIA!$B$6:$G$18,3,FALSE)</f>
        <v>0</v>
      </c>
      <c r="K9" s="27">
        <f>VLOOKUP($H9,TRANSPARENCIA!$B$6:$G$18,4,FALSE)</f>
        <v>0</v>
      </c>
      <c r="L9" s="27">
        <f>VLOOKUP($H9,TRANSPARENCIA!$B$6:$G$18,5,FALSE)</f>
        <v>0</v>
      </c>
      <c r="M9" s="27">
        <f>VLOOKUP($H9,TRANSPARENCIA!$B$6:$G$18,6,FALSE)</f>
        <v>0</v>
      </c>
      <c r="O9" s="22" t="s">
        <v>1</v>
      </c>
      <c r="P9" s="22" t="s">
        <v>46</v>
      </c>
      <c r="U9" s="45">
        <v>42762</v>
      </c>
    </row>
    <row r="10" spans="2:21" x14ac:dyDescent="0.25">
      <c r="B10" s="39" t="s">
        <v>87</v>
      </c>
      <c r="C10" s="39">
        <v>5</v>
      </c>
      <c r="E10" s="31"/>
      <c r="H10" s="27" t="str">
        <f>IF(TRANSPARENCIA!$F$24=TRUE,TRANSPARENCIA!B10,"")</f>
        <v/>
      </c>
      <c r="I10" s="27" t="str">
        <f>+IF(TRANSPARENCIA!$F$24=TRUE,TRANSPARENCIA!C10,"")</f>
        <v/>
      </c>
      <c r="J10" s="27" t="str">
        <f>+IF(TRANSPARENCIA!$F$24=TRUE,TRANSPARENCIA!D10,"")</f>
        <v/>
      </c>
      <c r="K10" s="27" t="str">
        <f>+IF(TRANSPARENCIA!$F$24=TRUE,TRANSPARENCIA!E10,"")</f>
        <v/>
      </c>
      <c r="L10" s="27" t="str">
        <f>+IF(TRANSPARENCIA!$F$24=TRUE,TRANSPARENCIA!F10,"")</f>
        <v/>
      </c>
      <c r="M10" s="27" t="str">
        <f>+IF(TRANSPARENCIA!$F$24=TRUE,TRANSPARENCIA!G10,"")</f>
        <v/>
      </c>
      <c r="O10" s="22" t="s">
        <v>3</v>
      </c>
      <c r="P10" s="22" t="s">
        <v>46</v>
      </c>
      <c r="U10" s="45">
        <v>42838</v>
      </c>
    </row>
    <row r="11" spans="2:21" x14ac:dyDescent="0.25">
      <c r="B11" s="39" t="s">
        <v>49</v>
      </c>
      <c r="C11" s="39">
        <v>5</v>
      </c>
      <c r="E11" s="31"/>
      <c r="O11" s="22" t="s">
        <v>44</v>
      </c>
      <c r="P11" s="22" t="s">
        <v>45</v>
      </c>
      <c r="U11" s="45">
        <v>42839</v>
      </c>
    </row>
    <row r="12" spans="2:21" x14ac:dyDescent="0.25">
      <c r="B12" s="39" t="s">
        <v>79</v>
      </c>
      <c r="C12" s="39">
        <v>5</v>
      </c>
      <c r="E12" s="31"/>
      <c r="U12" s="45">
        <v>42856</v>
      </c>
    </row>
    <row r="13" spans="2:21" x14ac:dyDescent="0.25">
      <c r="B13" s="39" t="s">
        <v>73</v>
      </c>
      <c r="C13" s="39">
        <v>5</v>
      </c>
      <c r="D13" s="32"/>
      <c r="E13" s="33"/>
      <c r="U13" s="45">
        <v>42901</v>
      </c>
    </row>
    <row r="14" spans="2:21" x14ac:dyDescent="0.25">
      <c r="B14" s="39" t="s">
        <v>70</v>
      </c>
      <c r="C14" s="39">
        <v>5</v>
      </c>
      <c r="U14" s="45"/>
    </row>
    <row r="15" spans="2:21" x14ac:dyDescent="0.25">
      <c r="B15" s="39" t="s">
        <v>75</v>
      </c>
      <c r="C15" s="39">
        <v>5</v>
      </c>
      <c r="U15" s="45"/>
    </row>
    <row r="16" spans="2:21" x14ac:dyDescent="0.25">
      <c r="B16" s="39" t="s">
        <v>76</v>
      </c>
      <c r="C16" s="39">
        <v>5</v>
      </c>
      <c r="U16" s="45"/>
    </row>
    <row r="17" spans="2:21" x14ac:dyDescent="0.25">
      <c r="B17" s="39" t="s">
        <v>74</v>
      </c>
      <c r="C17" s="39">
        <v>5</v>
      </c>
      <c r="U17" s="45"/>
    </row>
    <row r="18" spans="2:21" x14ac:dyDescent="0.25">
      <c r="B18" s="39" t="s">
        <v>77</v>
      </c>
      <c r="C18" s="39">
        <v>5</v>
      </c>
      <c r="U18" s="45"/>
    </row>
    <row r="19" spans="2:21" x14ac:dyDescent="0.25">
      <c r="B19" s="39" t="s">
        <v>72</v>
      </c>
      <c r="C19" s="39">
        <v>5</v>
      </c>
      <c r="U19" s="45"/>
    </row>
    <row r="20" spans="2:21" x14ac:dyDescent="0.25">
      <c r="B20" s="39" t="s">
        <v>71</v>
      </c>
      <c r="C20" s="39">
        <v>5</v>
      </c>
      <c r="U20" s="45">
        <v>42963</v>
      </c>
    </row>
    <row r="21" spans="2:21" x14ac:dyDescent="0.25">
      <c r="B21" s="39" t="s">
        <v>80</v>
      </c>
      <c r="C21" s="39">
        <v>5</v>
      </c>
      <c r="U21" s="45">
        <v>43002</v>
      </c>
    </row>
    <row r="22" spans="2:21" x14ac:dyDescent="0.25">
      <c r="B22" s="39" t="s">
        <v>78</v>
      </c>
      <c r="C22" s="39">
        <v>5</v>
      </c>
      <c r="U22" s="45">
        <v>43045</v>
      </c>
    </row>
    <row r="23" spans="2:21" x14ac:dyDescent="0.25">
      <c r="U23" s="45">
        <v>43094</v>
      </c>
    </row>
    <row r="24" spans="2:21" x14ac:dyDescent="0.25">
      <c r="B24" t="s">
        <v>9</v>
      </c>
      <c r="U24" s="45">
        <v>43102</v>
      </c>
    </row>
    <row r="25" spans="2:21" x14ac:dyDescent="0.25">
      <c r="B25" s="1">
        <v>41760</v>
      </c>
      <c r="C25" t="s">
        <v>10</v>
      </c>
      <c r="L25">
        <f>+TRANSPARENCIA!B5</f>
        <v>2024</v>
      </c>
      <c r="O25" s="47" t="s">
        <v>82</v>
      </c>
      <c r="U25" s="45">
        <v>43106</v>
      </c>
    </row>
    <row r="26" spans="2:21" x14ac:dyDescent="0.25">
      <c r="E26" s="8" t="s">
        <v>35</v>
      </c>
      <c r="F26" s="8" t="s">
        <v>36</v>
      </c>
      <c r="G26" s="8" t="s">
        <v>37</v>
      </c>
      <c r="I26" s="8" t="s">
        <v>36</v>
      </c>
      <c r="O26" s="5" t="s">
        <v>55</v>
      </c>
      <c r="U26" s="45">
        <v>43121</v>
      </c>
    </row>
    <row r="27" spans="2:21" x14ac:dyDescent="0.25">
      <c r="E27" t="s">
        <v>14</v>
      </c>
      <c r="F27">
        <v>2014</v>
      </c>
      <c r="G27" t="str">
        <f>E27&amp;" "&amp;F27</f>
        <v>Enero  2014</v>
      </c>
      <c r="I27">
        <v>2014</v>
      </c>
      <c r="L27" t="str">
        <f>+E27&amp;" "&amp;$L$25</f>
        <v>Enero  2024</v>
      </c>
      <c r="O27" s="5" t="s">
        <v>56</v>
      </c>
      <c r="U27" s="45">
        <v>43129</v>
      </c>
    </row>
    <row r="28" spans="2:21" x14ac:dyDescent="0.25">
      <c r="B28">
        <v>1</v>
      </c>
      <c r="C28" t="s">
        <v>14</v>
      </c>
      <c r="E28" t="s">
        <v>15</v>
      </c>
      <c r="F28">
        <v>2014</v>
      </c>
      <c r="G28" t="str">
        <f t="shared" ref="G28:G91" si="0">E28&amp;" "&amp;F28</f>
        <v>Febrero 2014</v>
      </c>
      <c r="I28">
        <v>2015</v>
      </c>
      <c r="L28" t="str">
        <f t="shared" ref="L28:L38" si="1">+E28&amp;" "&amp;$L$25</f>
        <v>Febrero 2024</v>
      </c>
      <c r="O28" s="5" t="s">
        <v>68</v>
      </c>
      <c r="U28" s="45">
        <v>43158</v>
      </c>
    </row>
    <row r="29" spans="2:21" x14ac:dyDescent="0.25">
      <c r="B29">
        <v>2</v>
      </c>
      <c r="C29" t="s">
        <v>15</v>
      </c>
      <c r="E29" t="s">
        <v>16</v>
      </c>
      <c r="F29">
        <v>2014</v>
      </c>
      <c r="G29" t="str">
        <f t="shared" si="0"/>
        <v>Marzo 2014</v>
      </c>
      <c r="I29">
        <v>2016</v>
      </c>
      <c r="L29" t="str">
        <f t="shared" si="1"/>
        <v>Marzo 2024</v>
      </c>
      <c r="O29" s="5" t="s">
        <v>57</v>
      </c>
      <c r="U29" s="45">
        <v>43188</v>
      </c>
    </row>
    <row r="30" spans="2:21" x14ac:dyDescent="0.25">
      <c r="B30">
        <v>3</v>
      </c>
      <c r="C30" t="s">
        <v>16</v>
      </c>
      <c r="E30" t="s">
        <v>17</v>
      </c>
      <c r="F30">
        <v>2014</v>
      </c>
      <c r="G30" t="str">
        <f t="shared" si="0"/>
        <v>Abril 2014</v>
      </c>
      <c r="I30">
        <v>2017</v>
      </c>
      <c r="L30" t="str">
        <f t="shared" si="1"/>
        <v>Abril 2024</v>
      </c>
      <c r="O30" s="5" t="s">
        <v>58</v>
      </c>
      <c r="U30" s="45">
        <v>43189</v>
      </c>
    </row>
    <row r="31" spans="2:21" x14ac:dyDescent="0.25">
      <c r="B31">
        <v>4</v>
      </c>
      <c r="C31" t="s">
        <v>17</v>
      </c>
      <c r="E31" t="s">
        <v>18</v>
      </c>
      <c r="F31">
        <v>2014</v>
      </c>
      <c r="G31" t="str">
        <f t="shared" si="0"/>
        <v>Mayo 2014</v>
      </c>
      <c r="I31">
        <v>2018</v>
      </c>
      <c r="L31" t="str">
        <f t="shared" si="1"/>
        <v>Mayo 2024</v>
      </c>
      <c r="O31" s="37" t="s">
        <v>59</v>
      </c>
      <c r="U31" s="45">
        <v>43220</v>
      </c>
    </row>
    <row r="32" spans="2:21" x14ac:dyDescent="0.25">
      <c r="B32">
        <v>5</v>
      </c>
      <c r="C32" t="s">
        <v>18</v>
      </c>
      <c r="E32" t="s">
        <v>19</v>
      </c>
      <c r="F32">
        <v>2014</v>
      </c>
      <c r="G32" t="str">
        <f t="shared" si="0"/>
        <v>Junio 2014</v>
      </c>
      <c r="I32">
        <v>2019</v>
      </c>
      <c r="L32" t="str">
        <f t="shared" si="1"/>
        <v>Junio 2024</v>
      </c>
      <c r="O32" s="5" t="s">
        <v>63</v>
      </c>
      <c r="U32" s="45">
        <v>43251</v>
      </c>
    </row>
    <row r="33" spans="2:21" x14ac:dyDescent="0.25">
      <c r="B33">
        <v>6</v>
      </c>
      <c r="C33" t="s">
        <v>19</v>
      </c>
      <c r="E33" t="s">
        <v>20</v>
      </c>
      <c r="F33">
        <v>2014</v>
      </c>
      <c r="G33" t="str">
        <f t="shared" si="0"/>
        <v>Julio 2014</v>
      </c>
      <c r="I33">
        <v>2020</v>
      </c>
      <c r="L33" t="str">
        <f t="shared" si="1"/>
        <v>Julio 2024</v>
      </c>
      <c r="O33" s="5" t="s">
        <v>60</v>
      </c>
      <c r="R33" s="44" t="s">
        <v>54</v>
      </c>
      <c r="U33" s="45">
        <v>43328</v>
      </c>
    </row>
    <row r="34" spans="2:21" x14ac:dyDescent="0.25">
      <c r="B34">
        <v>7</v>
      </c>
      <c r="C34" t="s">
        <v>20</v>
      </c>
      <c r="E34" t="s">
        <v>21</v>
      </c>
      <c r="F34">
        <v>2014</v>
      </c>
      <c r="G34" t="str">
        <f t="shared" si="0"/>
        <v>Agosto 2014</v>
      </c>
      <c r="I34">
        <v>2021</v>
      </c>
      <c r="L34" t="str">
        <f t="shared" si="1"/>
        <v>Agosto 2024</v>
      </c>
      <c r="O34" s="5" t="s">
        <v>61</v>
      </c>
      <c r="R34" s="5" t="s">
        <v>55</v>
      </c>
      <c r="U34" s="46">
        <v>43367</v>
      </c>
    </row>
    <row r="35" spans="2:21" x14ac:dyDescent="0.25">
      <c r="B35">
        <v>8</v>
      </c>
      <c r="C35" t="s">
        <v>21</v>
      </c>
      <c r="E35" t="s">
        <v>22</v>
      </c>
      <c r="F35">
        <v>2014</v>
      </c>
      <c r="G35" t="str">
        <f t="shared" si="0"/>
        <v>Septiembre 2014</v>
      </c>
      <c r="I35">
        <v>2022</v>
      </c>
      <c r="L35" t="str">
        <f t="shared" si="1"/>
        <v>Septiembre 2024</v>
      </c>
      <c r="O35" s="5" t="s">
        <v>62</v>
      </c>
      <c r="R35" s="5" t="s">
        <v>56</v>
      </c>
      <c r="U35" s="45">
        <v>43409</v>
      </c>
    </row>
    <row r="36" spans="2:21" x14ac:dyDescent="0.25">
      <c r="B36">
        <v>9</v>
      </c>
      <c r="C36" t="s">
        <v>22</v>
      </c>
      <c r="E36" t="s">
        <v>23</v>
      </c>
      <c r="F36">
        <v>2014</v>
      </c>
      <c r="G36" t="str">
        <f t="shared" si="0"/>
        <v>Octubre 2014</v>
      </c>
      <c r="I36">
        <v>2023</v>
      </c>
      <c r="L36" t="str">
        <f t="shared" si="1"/>
        <v>Octubre 2024</v>
      </c>
      <c r="O36" s="5" t="s">
        <v>64</v>
      </c>
      <c r="R36" s="5" t="s">
        <v>68</v>
      </c>
      <c r="U36" s="45">
        <v>43458</v>
      </c>
    </row>
    <row r="37" spans="2:21" x14ac:dyDescent="0.25">
      <c r="B37">
        <v>10</v>
      </c>
      <c r="C37" t="s">
        <v>23</v>
      </c>
      <c r="E37" t="s">
        <v>24</v>
      </c>
      <c r="F37">
        <v>2014</v>
      </c>
      <c r="G37" t="str">
        <f t="shared" si="0"/>
        <v>Noviembre 2014</v>
      </c>
      <c r="I37">
        <v>2024</v>
      </c>
      <c r="L37" t="str">
        <f t="shared" si="1"/>
        <v>Noviembre 2024</v>
      </c>
      <c r="O37" s="5" t="s">
        <v>65</v>
      </c>
      <c r="R37" s="5" t="s">
        <v>57</v>
      </c>
      <c r="U37" s="45">
        <v>43459</v>
      </c>
    </row>
    <row r="38" spans="2:21" x14ac:dyDescent="0.25">
      <c r="B38">
        <v>11</v>
      </c>
      <c r="C38" t="s">
        <v>24</v>
      </c>
      <c r="E38" t="s">
        <v>25</v>
      </c>
      <c r="F38">
        <v>2014</v>
      </c>
      <c r="G38" t="str">
        <f t="shared" si="0"/>
        <v>Diciembre 2014</v>
      </c>
      <c r="I38">
        <v>2025</v>
      </c>
      <c r="L38" t="str">
        <f t="shared" si="1"/>
        <v>Diciembre 2024</v>
      </c>
      <c r="O38" s="5" t="s">
        <v>66</v>
      </c>
      <c r="R38" s="5" t="s">
        <v>58</v>
      </c>
      <c r="U38" s="45">
        <v>43465</v>
      </c>
    </row>
    <row r="39" spans="2:21" x14ac:dyDescent="0.25">
      <c r="B39">
        <v>12</v>
      </c>
      <c r="C39" t="s">
        <v>25</v>
      </c>
      <c r="E39" t="s">
        <v>14</v>
      </c>
      <c r="F39">
        <v>2015</v>
      </c>
      <c r="G39" t="str">
        <f t="shared" si="0"/>
        <v>Enero  2015</v>
      </c>
      <c r="O39" t="s">
        <v>67</v>
      </c>
      <c r="R39" s="43"/>
      <c r="U39" s="45">
        <v>43466</v>
      </c>
    </row>
    <row r="40" spans="2:21" x14ac:dyDescent="0.25">
      <c r="E40" t="s">
        <v>15</v>
      </c>
      <c r="F40">
        <v>2015</v>
      </c>
      <c r="G40" t="str">
        <f t="shared" si="0"/>
        <v>Febrero 2015</v>
      </c>
      <c r="O40" s="5" t="s">
        <v>83</v>
      </c>
      <c r="R40" s="37" t="s">
        <v>52</v>
      </c>
      <c r="U40" s="45">
        <v>43471</v>
      </c>
    </row>
    <row r="41" spans="2:21" x14ac:dyDescent="0.25">
      <c r="E41" t="s">
        <v>16</v>
      </c>
      <c r="F41">
        <v>2015</v>
      </c>
      <c r="G41" t="str">
        <f t="shared" si="0"/>
        <v>Marzo 2015</v>
      </c>
      <c r="R41" s="37" t="s">
        <v>59</v>
      </c>
      <c r="U41" s="45">
        <v>43486</v>
      </c>
    </row>
    <row r="42" spans="2:21" x14ac:dyDescent="0.25">
      <c r="E42" t="s">
        <v>17</v>
      </c>
      <c r="F42">
        <v>2015</v>
      </c>
      <c r="G42" t="str">
        <f t="shared" si="0"/>
        <v>Abril 2015</v>
      </c>
      <c r="R42" s="5" t="s">
        <v>63</v>
      </c>
      <c r="U42" s="45">
        <v>43491</v>
      </c>
    </row>
    <row r="43" spans="2:21" x14ac:dyDescent="0.25">
      <c r="E43" t="s">
        <v>18</v>
      </c>
      <c r="F43">
        <v>2015</v>
      </c>
      <c r="G43" t="str">
        <f t="shared" si="0"/>
        <v>Mayo 2015</v>
      </c>
      <c r="O43" s="47" t="s">
        <v>86</v>
      </c>
      <c r="R43" s="5" t="s">
        <v>60</v>
      </c>
      <c r="U43" s="45"/>
    </row>
    <row r="44" spans="2:21" x14ac:dyDescent="0.25">
      <c r="E44" t="s">
        <v>19</v>
      </c>
      <c r="F44">
        <v>2015</v>
      </c>
      <c r="G44" t="str">
        <f t="shared" si="0"/>
        <v>Junio 2015</v>
      </c>
      <c r="O44" t="s">
        <v>84</v>
      </c>
      <c r="R44" s="5" t="s">
        <v>61</v>
      </c>
      <c r="U44" s="45"/>
    </row>
    <row r="45" spans="2:21" x14ac:dyDescent="0.25">
      <c r="E45" t="s">
        <v>20</v>
      </c>
      <c r="F45">
        <v>2015</v>
      </c>
      <c r="G45" t="str">
        <f t="shared" si="0"/>
        <v>Julio 2015</v>
      </c>
      <c r="O45" t="s">
        <v>13</v>
      </c>
      <c r="R45" s="5" t="s">
        <v>62</v>
      </c>
      <c r="U45" s="45"/>
    </row>
    <row r="46" spans="2:21" x14ac:dyDescent="0.25">
      <c r="E46" t="s">
        <v>21</v>
      </c>
      <c r="F46">
        <v>2015</v>
      </c>
      <c r="G46" t="str">
        <f t="shared" si="0"/>
        <v>Agosto 2015</v>
      </c>
      <c r="O46" t="s">
        <v>85</v>
      </c>
      <c r="R46" s="5"/>
      <c r="U46" s="45"/>
    </row>
    <row r="47" spans="2:21" x14ac:dyDescent="0.25">
      <c r="E47" t="s">
        <v>22</v>
      </c>
      <c r="F47">
        <v>2015</v>
      </c>
      <c r="G47" t="str">
        <f t="shared" si="0"/>
        <v>Septiembre 2015</v>
      </c>
      <c r="O47" t="s">
        <v>4</v>
      </c>
      <c r="R47" s="5" t="s">
        <v>53</v>
      </c>
      <c r="U47" s="45"/>
    </row>
    <row r="48" spans="2:21" x14ac:dyDescent="0.25">
      <c r="E48" t="s">
        <v>23</v>
      </c>
      <c r="F48">
        <v>2015</v>
      </c>
      <c r="G48" t="str">
        <f t="shared" si="0"/>
        <v>Octubre 2015</v>
      </c>
      <c r="R48" s="5" t="s">
        <v>64</v>
      </c>
      <c r="U48" s="45"/>
    </row>
    <row r="49" spans="5:18" x14ac:dyDescent="0.25">
      <c r="E49" t="s">
        <v>24</v>
      </c>
      <c r="F49">
        <v>2015</v>
      </c>
      <c r="G49" t="str">
        <f t="shared" si="0"/>
        <v>Noviembre 2015</v>
      </c>
      <c r="R49" s="5" t="s">
        <v>65</v>
      </c>
    </row>
    <row r="50" spans="5:18" x14ac:dyDescent="0.25">
      <c r="E50" t="s">
        <v>25</v>
      </c>
      <c r="F50">
        <v>2015</v>
      </c>
      <c r="G50" t="str">
        <f t="shared" si="0"/>
        <v>Diciembre 2015</v>
      </c>
      <c r="R50" s="5" t="s">
        <v>66</v>
      </c>
    </row>
    <row r="51" spans="5:18" x14ac:dyDescent="0.25">
      <c r="E51" t="s">
        <v>14</v>
      </c>
      <c r="F51">
        <v>2016</v>
      </c>
      <c r="G51" t="str">
        <f t="shared" si="0"/>
        <v>Enero  2016</v>
      </c>
      <c r="R51" t="s">
        <v>67</v>
      </c>
    </row>
    <row r="52" spans="5:18" x14ac:dyDescent="0.25">
      <c r="E52" t="s">
        <v>15</v>
      </c>
      <c r="F52">
        <v>2016</v>
      </c>
      <c r="G52" t="str">
        <f t="shared" si="0"/>
        <v>Febrero 2016</v>
      </c>
    </row>
    <row r="53" spans="5:18" x14ac:dyDescent="0.25">
      <c r="E53" t="s">
        <v>16</v>
      </c>
      <c r="F53">
        <v>2016</v>
      </c>
      <c r="G53" t="str">
        <f t="shared" si="0"/>
        <v>Marzo 2016</v>
      </c>
    </row>
    <row r="54" spans="5:18" x14ac:dyDescent="0.25">
      <c r="E54" t="s">
        <v>17</v>
      </c>
      <c r="F54">
        <v>2016</v>
      </c>
      <c r="G54" t="str">
        <f t="shared" si="0"/>
        <v>Abril 2016</v>
      </c>
    </row>
    <row r="55" spans="5:18" x14ac:dyDescent="0.25">
      <c r="E55" t="s">
        <v>18</v>
      </c>
      <c r="F55">
        <v>2016</v>
      </c>
      <c r="G55" t="str">
        <f t="shared" si="0"/>
        <v>Mayo 2016</v>
      </c>
    </row>
    <row r="56" spans="5:18" x14ac:dyDescent="0.25">
      <c r="E56" t="s">
        <v>19</v>
      </c>
      <c r="F56">
        <v>2016</v>
      </c>
      <c r="G56" t="str">
        <f t="shared" si="0"/>
        <v>Junio 2016</v>
      </c>
    </row>
    <row r="57" spans="5:18" x14ac:dyDescent="0.25">
      <c r="E57" t="s">
        <v>20</v>
      </c>
      <c r="F57">
        <v>2016</v>
      </c>
      <c r="G57" t="str">
        <f t="shared" si="0"/>
        <v>Julio 2016</v>
      </c>
    </row>
    <row r="58" spans="5:18" x14ac:dyDescent="0.25">
      <c r="E58" t="s">
        <v>21</v>
      </c>
      <c r="F58">
        <v>2016</v>
      </c>
      <c r="G58" t="str">
        <f t="shared" si="0"/>
        <v>Agosto 2016</v>
      </c>
    </row>
    <row r="59" spans="5:18" x14ac:dyDescent="0.25">
      <c r="E59" t="s">
        <v>22</v>
      </c>
      <c r="F59">
        <v>2016</v>
      </c>
      <c r="G59" t="str">
        <f t="shared" si="0"/>
        <v>Septiembre 2016</v>
      </c>
    </row>
    <row r="60" spans="5:18" x14ac:dyDescent="0.25">
      <c r="E60" t="s">
        <v>23</v>
      </c>
      <c r="F60">
        <v>2016</v>
      </c>
      <c r="G60" t="str">
        <f t="shared" si="0"/>
        <v>Octubre 2016</v>
      </c>
    </row>
    <row r="61" spans="5:18" x14ac:dyDescent="0.25">
      <c r="E61" t="s">
        <v>24</v>
      </c>
      <c r="F61">
        <v>2016</v>
      </c>
      <c r="G61" t="str">
        <f t="shared" si="0"/>
        <v>Noviembre 2016</v>
      </c>
    </row>
    <row r="62" spans="5:18" x14ac:dyDescent="0.25">
      <c r="E62" t="s">
        <v>25</v>
      </c>
      <c r="F62">
        <v>2016</v>
      </c>
      <c r="G62" t="str">
        <f t="shared" si="0"/>
        <v>Diciembre 2016</v>
      </c>
    </row>
    <row r="63" spans="5:18" x14ac:dyDescent="0.25">
      <c r="E63" t="s">
        <v>14</v>
      </c>
      <c r="F63">
        <v>2017</v>
      </c>
      <c r="G63" t="str">
        <f t="shared" si="0"/>
        <v>Enero  2017</v>
      </c>
    </row>
    <row r="64" spans="5:18" x14ac:dyDescent="0.25">
      <c r="E64" t="s">
        <v>15</v>
      </c>
      <c r="F64">
        <v>2017</v>
      </c>
      <c r="G64" t="str">
        <f t="shared" si="0"/>
        <v>Febrero 2017</v>
      </c>
    </row>
    <row r="65" spans="5:7" x14ac:dyDescent="0.25">
      <c r="E65" t="s">
        <v>16</v>
      </c>
      <c r="F65">
        <v>2017</v>
      </c>
      <c r="G65" t="str">
        <f t="shared" si="0"/>
        <v>Marzo 2017</v>
      </c>
    </row>
    <row r="66" spans="5:7" x14ac:dyDescent="0.25">
      <c r="E66" t="s">
        <v>17</v>
      </c>
      <c r="F66">
        <v>2017</v>
      </c>
      <c r="G66" t="str">
        <f t="shared" si="0"/>
        <v>Abril 2017</v>
      </c>
    </row>
    <row r="67" spans="5:7" x14ac:dyDescent="0.25">
      <c r="E67" t="s">
        <v>18</v>
      </c>
      <c r="F67">
        <v>2017</v>
      </c>
      <c r="G67" t="str">
        <f t="shared" si="0"/>
        <v>Mayo 2017</v>
      </c>
    </row>
    <row r="68" spans="5:7" x14ac:dyDescent="0.25">
      <c r="E68" t="s">
        <v>19</v>
      </c>
      <c r="F68">
        <v>2017</v>
      </c>
      <c r="G68" t="str">
        <f t="shared" si="0"/>
        <v>Junio 2017</v>
      </c>
    </row>
    <row r="69" spans="5:7" x14ac:dyDescent="0.25">
      <c r="E69" t="s">
        <v>20</v>
      </c>
      <c r="F69">
        <v>2017</v>
      </c>
      <c r="G69" t="str">
        <f t="shared" si="0"/>
        <v>Julio 2017</v>
      </c>
    </row>
    <row r="70" spans="5:7" x14ac:dyDescent="0.25">
      <c r="E70" t="s">
        <v>21</v>
      </c>
      <c r="F70">
        <v>2017</v>
      </c>
      <c r="G70" t="str">
        <f t="shared" si="0"/>
        <v>Agosto 2017</v>
      </c>
    </row>
    <row r="71" spans="5:7" x14ac:dyDescent="0.25">
      <c r="E71" t="s">
        <v>22</v>
      </c>
      <c r="F71">
        <v>2017</v>
      </c>
      <c r="G71" t="str">
        <f t="shared" si="0"/>
        <v>Septiembre 2017</v>
      </c>
    </row>
    <row r="72" spans="5:7" x14ac:dyDescent="0.25">
      <c r="E72" t="s">
        <v>23</v>
      </c>
      <c r="F72">
        <v>2017</v>
      </c>
      <c r="G72" t="str">
        <f t="shared" si="0"/>
        <v>Octubre 2017</v>
      </c>
    </row>
    <row r="73" spans="5:7" x14ac:dyDescent="0.25">
      <c r="E73" t="s">
        <v>24</v>
      </c>
      <c r="F73">
        <v>2017</v>
      </c>
      <c r="G73" t="str">
        <f t="shared" si="0"/>
        <v>Noviembre 2017</v>
      </c>
    </row>
    <row r="74" spans="5:7" x14ac:dyDescent="0.25">
      <c r="E74" t="s">
        <v>25</v>
      </c>
      <c r="F74">
        <v>2017</v>
      </c>
      <c r="G74" t="str">
        <f t="shared" si="0"/>
        <v>Diciembre 2017</v>
      </c>
    </row>
    <row r="75" spans="5:7" x14ac:dyDescent="0.25">
      <c r="E75" t="s">
        <v>14</v>
      </c>
      <c r="F75">
        <v>2018</v>
      </c>
      <c r="G75" t="str">
        <f t="shared" si="0"/>
        <v>Enero  2018</v>
      </c>
    </row>
    <row r="76" spans="5:7" x14ac:dyDescent="0.25">
      <c r="E76" t="s">
        <v>15</v>
      </c>
      <c r="F76">
        <v>2018</v>
      </c>
      <c r="G76" t="str">
        <f t="shared" si="0"/>
        <v>Febrero 2018</v>
      </c>
    </row>
    <row r="77" spans="5:7" x14ac:dyDescent="0.25">
      <c r="E77" t="s">
        <v>16</v>
      </c>
      <c r="F77">
        <v>2018</v>
      </c>
      <c r="G77" t="str">
        <f t="shared" si="0"/>
        <v>Marzo 2018</v>
      </c>
    </row>
    <row r="78" spans="5:7" x14ac:dyDescent="0.25">
      <c r="E78" t="s">
        <v>17</v>
      </c>
      <c r="F78">
        <v>2018</v>
      </c>
      <c r="G78" t="str">
        <f t="shared" si="0"/>
        <v>Abril 2018</v>
      </c>
    </row>
    <row r="79" spans="5:7" x14ac:dyDescent="0.25">
      <c r="E79" t="s">
        <v>18</v>
      </c>
      <c r="F79">
        <v>2018</v>
      </c>
      <c r="G79" t="str">
        <f t="shared" si="0"/>
        <v>Mayo 2018</v>
      </c>
    </row>
    <row r="80" spans="5:7" x14ac:dyDescent="0.25">
      <c r="E80" t="s">
        <v>19</v>
      </c>
      <c r="F80">
        <v>2018</v>
      </c>
      <c r="G80" t="str">
        <f t="shared" si="0"/>
        <v>Junio 2018</v>
      </c>
    </row>
    <row r="81" spans="5:7" x14ac:dyDescent="0.25">
      <c r="E81" t="s">
        <v>20</v>
      </c>
      <c r="F81">
        <v>2018</v>
      </c>
      <c r="G81" t="str">
        <f t="shared" si="0"/>
        <v>Julio 2018</v>
      </c>
    </row>
    <row r="82" spans="5:7" x14ac:dyDescent="0.25">
      <c r="E82" t="s">
        <v>21</v>
      </c>
      <c r="F82">
        <v>2018</v>
      </c>
      <c r="G82" t="str">
        <f t="shared" si="0"/>
        <v>Agosto 2018</v>
      </c>
    </row>
    <row r="83" spans="5:7" x14ac:dyDescent="0.25">
      <c r="E83" t="s">
        <v>22</v>
      </c>
      <c r="F83">
        <v>2018</v>
      </c>
      <c r="G83" t="str">
        <f t="shared" si="0"/>
        <v>Septiembre 2018</v>
      </c>
    </row>
    <row r="84" spans="5:7" x14ac:dyDescent="0.25">
      <c r="E84" t="s">
        <v>23</v>
      </c>
      <c r="F84">
        <v>2018</v>
      </c>
      <c r="G84" t="str">
        <f t="shared" si="0"/>
        <v>Octubre 2018</v>
      </c>
    </row>
    <row r="85" spans="5:7" x14ac:dyDescent="0.25">
      <c r="E85" t="s">
        <v>24</v>
      </c>
      <c r="F85">
        <v>2018</v>
      </c>
      <c r="G85" t="str">
        <f t="shared" si="0"/>
        <v>Noviembre 2018</v>
      </c>
    </row>
    <row r="86" spans="5:7" x14ac:dyDescent="0.25">
      <c r="E86" t="s">
        <v>25</v>
      </c>
      <c r="F86">
        <v>2018</v>
      </c>
      <c r="G86" t="str">
        <f t="shared" si="0"/>
        <v>Diciembre 2018</v>
      </c>
    </row>
    <row r="87" spans="5:7" x14ac:dyDescent="0.25">
      <c r="E87" t="s">
        <v>14</v>
      </c>
      <c r="F87">
        <v>2019</v>
      </c>
      <c r="G87" t="str">
        <f t="shared" si="0"/>
        <v>Enero  2019</v>
      </c>
    </row>
    <row r="88" spans="5:7" x14ac:dyDescent="0.25">
      <c r="E88" t="s">
        <v>15</v>
      </c>
      <c r="F88">
        <v>2019</v>
      </c>
      <c r="G88" t="str">
        <f t="shared" si="0"/>
        <v>Febrero 2019</v>
      </c>
    </row>
    <row r="89" spans="5:7" x14ac:dyDescent="0.25">
      <c r="E89" t="s">
        <v>16</v>
      </c>
      <c r="F89">
        <v>2019</v>
      </c>
      <c r="G89" t="str">
        <f t="shared" si="0"/>
        <v>Marzo 2019</v>
      </c>
    </row>
    <row r="90" spans="5:7" x14ac:dyDescent="0.25">
      <c r="E90" t="s">
        <v>17</v>
      </c>
      <c r="F90">
        <v>2019</v>
      </c>
      <c r="G90" t="str">
        <f t="shared" si="0"/>
        <v>Abril 2019</v>
      </c>
    </row>
    <row r="91" spans="5:7" x14ac:dyDescent="0.25">
      <c r="E91" t="s">
        <v>18</v>
      </c>
      <c r="F91">
        <v>2019</v>
      </c>
      <c r="G91" t="str">
        <f t="shared" si="0"/>
        <v>Mayo 2019</v>
      </c>
    </row>
    <row r="92" spans="5:7" x14ac:dyDescent="0.25">
      <c r="E92" t="s">
        <v>19</v>
      </c>
      <c r="F92">
        <v>2019</v>
      </c>
      <c r="G92" t="str">
        <f t="shared" ref="G92:G110" si="2">E92&amp;" "&amp;F92</f>
        <v>Junio 2019</v>
      </c>
    </row>
    <row r="93" spans="5:7" x14ac:dyDescent="0.25">
      <c r="E93" t="s">
        <v>20</v>
      </c>
      <c r="F93">
        <v>2019</v>
      </c>
      <c r="G93" t="str">
        <f t="shared" si="2"/>
        <v>Julio 2019</v>
      </c>
    </row>
    <row r="94" spans="5:7" x14ac:dyDescent="0.25">
      <c r="E94" t="s">
        <v>21</v>
      </c>
      <c r="F94">
        <v>2019</v>
      </c>
      <c r="G94" t="str">
        <f t="shared" si="2"/>
        <v>Agosto 2019</v>
      </c>
    </row>
    <row r="95" spans="5:7" x14ac:dyDescent="0.25">
      <c r="E95" t="s">
        <v>22</v>
      </c>
      <c r="F95">
        <v>2019</v>
      </c>
      <c r="G95" t="str">
        <f t="shared" si="2"/>
        <v>Septiembre 2019</v>
      </c>
    </row>
    <row r="96" spans="5:7" x14ac:dyDescent="0.25">
      <c r="E96" t="s">
        <v>23</v>
      </c>
      <c r="F96">
        <v>2019</v>
      </c>
      <c r="G96" t="str">
        <f t="shared" si="2"/>
        <v>Octubre 2019</v>
      </c>
    </row>
    <row r="97" spans="5:7" x14ac:dyDescent="0.25">
      <c r="E97" t="s">
        <v>24</v>
      </c>
      <c r="F97">
        <v>2019</v>
      </c>
      <c r="G97" t="str">
        <f t="shared" si="2"/>
        <v>Noviembre 2019</v>
      </c>
    </row>
    <row r="98" spans="5:7" x14ac:dyDescent="0.25">
      <c r="E98" t="s">
        <v>25</v>
      </c>
      <c r="F98">
        <v>2019</v>
      </c>
      <c r="G98" t="str">
        <f t="shared" si="2"/>
        <v>Diciembre 2019</v>
      </c>
    </row>
    <row r="99" spans="5:7" x14ac:dyDescent="0.25">
      <c r="E99" t="s">
        <v>14</v>
      </c>
      <c r="F99">
        <v>2020</v>
      </c>
      <c r="G99" t="str">
        <f t="shared" si="2"/>
        <v>Enero  2020</v>
      </c>
    </row>
    <row r="100" spans="5:7" x14ac:dyDescent="0.25">
      <c r="E100" t="s">
        <v>15</v>
      </c>
      <c r="F100">
        <v>2020</v>
      </c>
      <c r="G100" t="str">
        <f t="shared" si="2"/>
        <v>Febrero 2020</v>
      </c>
    </row>
    <row r="101" spans="5:7" x14ac:dyDescent="0.25">
      <c r="E101" t="s">
        <v>16</v>
      </c>
      <c r="F101">
        <v>2020</v>
      </c>
      <c r="G101" t="str">
        <f t="shared" si="2"/>
        <v>Marzo 2020</v>
      </c>
    </row>
    <row r="102" spans="5:7" x14ac:dyDescent="0.25">
      <c r="E102" t="s">
        <v>17</v>
      </c>
      <c r="F102">
        <v>2020</v>
      </c>
      <c r="G102" t="str">
        <f t="shared" si="2"/>
        <v>Abril 2020</v>
      </c>
    </row>
    <row r="103" spans="5:7" x14ac:dyDescent="0.25">
      <c r="E103" t="s">
        <v>18</v>
      </c>
      <c r="F103">
        <v>2020</v>
      </c>
      <c r="G103" t="str">
        <f t="shared" si="2"/>
        <v>Mayo 2020</v>
      </c>
    </row>
    <row r="104" spans="5:7" x14ac:dyDescent="0.25">
      <c r="E104" t="s">
        <v>19</v>
      </c>
      <c r="F104">
        <v>2020</v>
      </c>
      <c r="G104" t="str">
        <f t="shared" si="2"/>
        <v>Junio 2020</v>
      </c>
    </row>
    <row r="105" spans="5:7" x14ac:dyDescent="0.25">
      <c r="E105" t="s">
        <v>20</v>
      </c>
      <c r="F105">
        <v>2020</v>
      </c>
      <c r="G105" t="str">
        <f t="shared" si="2"/>
        <v>Julio 2020</v>
      </c>
    </row>
    <row r="106" spans="5:7" x14ac:dyDescent="0.25">
      <c r="E106" t="s">
        <v>21</v>
      </c>
      <c r="F106">
        <v>2020</v>
      </c>
      <c r="G106" t="str">
        <f t="shared" si="2"/>
        <v>Agosto 2020</v>
      </c>
    </row>
    <row r="107" spans="5:7" x14ac:dyDescent="0.25">
      <c r="E107" t="s">
        <v>22</v>
      </c>
      <c r="F107">
        <v>2020</v>
      </c>
      <c r="G107" t="str">
        <f t="shared" si="2"/>
        <v>Septiembre 2020</v>
      </c>
    </row>
    <row r="108" spans="5:7" x14ac:dyDescent="0.25">
      <c r="E108" t="s">
        <v>23</v>
      </c>
      <c r="F108">
        <v>2020</v>
      </c>
      <c r="G108" t="str">
        <f t="shared" si="2"/>
        <v>Octubre 2020</v>
      </c>
    </row>
    <row r="109" spans="5:7" x14ac:dyDescent="0.25">
      <c r="E109" t="s">
        <v>24</v>
      </c>
      <c r="F109">
        <v>2020</v>
      </c>
      <c r="G109" t="str">
        <f t="shared" si="2"/>
        <v>Noviembre 2020</v>
      </c>
    </row>
    <row r="110" spans="5:7" x14ac:dyDescent="0.25">
      <c r="E110" t="s">
        <v>25</v>
      </c>
      <c r="F110">
        <v>2020</v>
      </c>
      <c r="G110" t="str">
        <f t="shared" si="2"/>
        <v>Diciembre 2020</v>
      </c>
    </row>
    <row r="114" ht="15.75" customHeight="1" x14ac:dyDescent="0.25"/>
  </sheetData>
  <sortState xmlns:xlrd2="http://schemas.microsoft.com/office/spreadsheetml/2017/richdata2" ref="B6:C22">
    <sortCondition ref="B12"/>
  </sortState>
  <mergeCells count="1">
    <mergeCell ref="B5:C5"/>
  </mergeCells>
  <dataValidations count="1">
    <dataValidation type="date" allowBlank="1" showInputMessage="1" showErrorMessage="1" errorTitle="Solamente Fechas" error="(MES/DIA/AÑO)" sqref="U5:U35 U37:U48" xr:uid="{00000000-0002-0000-0200-000000000000}">
      <formula1>$E$5</formula1>
      <formula2>$E$6</formula2>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G37"/>
  <sheetViews>
    <sheetView workbookViewId="0">
      <selection activeCell="A10" sqref="A10"/>
    </sheetView>
  </sheetViews>
  <sheetFormatPr defaultColWidth="9.140625" defaultRowHeight="15" x14ac:dyDescent="0.25"/>
  <cols>
    <col min="1" max="1" width="26.140625" customWidth="1"/>
    <col min="2" max="2" width="16.28515625" bestFit="1" customWidth="1"/>
    <col min="3" max="3" width="8.5703125" bestFit="1" customWidth="1"/>
    <col min="4" max="4" width="14.7109375" bestFit="1" customWidth="1"/>
    <col min="5" max="5" width="10.42578125" bestFit="1" customWidth="1"/>
    <col min="6" max="6" width="13.5703125" bestFit="1" customWidth="1"/>
    <col min="7" max="7" width="11.28515625" bestFit="1" customWidth="1"/>
    <col min="8" max="8" width="9.140625" bestFit="1" customWidth="1"/>
    <col min="9" max="9" width="8.5703125" bestFit="1" customWidth="1"/>
    <col min="10" max="10" width="12.140625" bestFit="1" customWidth="1"/>
    <col min="11" max="11" width="11.28515625" bestFit="1" customWidth="1"/>
    <col min="12" max="12" width="22.28515625" customWidth="1"/>
    <col min="13" max="13" width="11.28515625" customWidth="1"/>
    <col min="14" max="14" width="30" bestFit="1" customWidth="1"/>
    <col min="15" max="15" width="31.140625" bestFit="1" customWidth="1"/>
    <col min="16" max="16" width="24.85546875" bestFit="1" customWidth="1"/>
  </cols>
  <sheetData>
    <row r="3" spans="1:7" x14ac:dyDescent="0.25">
      <c r="A3" s="2" t="s">
        <v>8</v>
      </c>
      <c r="B3" s="2" t="s">
        <v>7</v>
      </c>
    </row>
    <row r="4" spans="1:7" x14ac:dyDescent="0.25">
      <c r="B4" t="s">
        <v>26</v>
      </c>
      <c r="D4" t="s">
        <v>39</v>
      </c>
      <c r="E4" t="s">
        <v>89</v>
      </c>
      <c r="F4" t="s">
        <v>91</v>
      </c>
      <c r="G4" t="s">
        <v>6</v>
      </c>
    </row>
    <row r="5" spans="1:7" x14ac:dyDescent="0.25">
      <c r="A5" s="2" t="s">
        <v>5</v>
      </c>
      <c r="B5" t="s">
        <v>4</v>
      </c>
      <c r="C5" t="s">
        <v>13</v>
      </c>
      <c r="E5" t="s">
        <v>4</v>
      </c>
    </row>
    <row r="6" spans="1:7" x14ac:dyDescent="0.25">
      <c r="A6" s="6" t="s">
        <v>51</v>
      </c>
      <c r="B6" s="48"/>
      <c r="C6" s="48"/>
      <c r="D6" s="48"/>
      <c r="E6" s="48"/>
      <c r="F6" s="48"/>
      <c r="G6" s="48"/>
    </row>
    <row r="7" spans="1:7" x14ac:dyDescent="0.25">
      <c r="A7" s="4"/>
      <c r="B7" s="48"/>
      <c r="C7" s="48">
        <v>10</v>
      </c>
      <c r="D7" s="48">
        <v>10</v>
      </c>
      <c r="E7" s="48"/>
      <c r="F7" s="48"/>
      <c r="G7" s="48">
        <v>10</v>
      </c>
    </row>
    <row r="8" spans="1:7" x14ac:dyDescent="0.25">
      <c r="A8" s="4" t="s">
        <v>30</v>
      </c>
      <c r="B8" s="48">
        <v>11</v>
      </c>
      <c r="C8" s="48">
        <v>1</v>
      </c>
      <c r="D8" s="48">
        <v>12</v>
      </c>
      <c r="E8" s="48"/>
      <c r="F8" s="48"/>
      <c r="G8" s="48">
        <v>12</v>
      </c>
    </row>
    <row r="9" spans="1:7" x14ac:dyDescent="0.25">
      <c r="A9" s="4" t="s">
        <v>50</v>
      </c>
      <c r="B9" s="48">
        <v>22</v>
      </c>
      <c r="C9" s="48"/>
      <c r="D9" s="48">
        <v>22</v>
      </c>
      <c r="E9" s="48">
        <v>2</v>
      </c>
      <c r="F9" s="48">
        <v>2</v>
      </c>
      <c r="G9" s="48">
        <v>24</v>
      </c>
    </row>
    <row r="10" spans="1:7" x14ac:dyDescent="0.25">
      <c r="A10" s="6" t="s">
        <v>88</v>
      </c>
      <c r="B10" s="48">
        <v>33</v>
      </c>
      <c r="C10" s="48">
        <v>11</v>
      </c>
      <c r="D10" s="48">
        <v>44</v>
      </c>
      <c r="E10" s="48">
        <v>2</v>
      </c>
      <c r="F10" s="48">
        <v>2</v>
      </c>
      <c r="G10" s="48">
        <v>46</v>
      </c>
    </row>
    <row r="11" spans="1:7" x14ac:dyDescent="0.25">
      <c r="A11" s="6" t="s">
        <v>92</v>
      </c>
      <c r="B11" s="48"/>
      <c r="C11" s="48"/>
      <c r="D11" s="48"/>
      <c r="E11" s="48"/>
      <c r="F11" s="48"/>
      <c r="G11" s="48"/>
    </row>
    <row r="12" spans="1:7" x14ac:dyDescent="0.25">
      <c r="A12" s="4"/>
      <c r="B12" s="48"/>
      <c r="C12" s="48">
        <v>3</v>
      </c>
      <c r="D12" s="48">
        <v>3</v>
      </c>
      <c r="E12" s="48"/>
      <c r="F12" s="48"/>
      <c r="G12" s="48">
        <v>3</v>
      </c>
    </row>
    <row r="13" spans="1:7" x14ac:dyDescent="0.25">
      <c r="A13" s="4" t="s">
        <v>30</v>
      </c>
      <c r="B13" s="48">
        <v>1</v>
      </c>
      <c r="C13" s="48"/>
      <c r="D13" s="48">
        <v>1</v>
      </c>
      <c r="E13" s="48"/>
      <c r="F13" s="48"/>
      <c r="G13" s="48">
        <v>1</v>
      </c>
    </row>
    <row r="14" spans="1:7" x14ac:dyDescent="0.25">
      <c r="A14" s="4" t="s">
        <v>50</v>
      </c>
      <c r="B14" s="48">
        <v>8</v>
      </c>
      <c r="C14" s="48"/>
      <c r="D14" s="48">
        <v>8</v>
      </c>
      <c r="E14" s="48"/>
      <c r="F14" s="48"/>
      <c r="G14" s="48">
        <v>8</v>
      </c>
    </row>
    <row r="15" spans="1:7" x14ac:dyDescent="0.25">
      <c r="A15" s="6" t="s">
        <v>93</v>
      </c>
      <c r="B15" s="48">
        <v>9</v>
      </c>
      <c r="C15" s="48">
        <v>3</v>
      </c>
      <c r="D15" s="48">
        <v>12</v>
      </c>
      <c r="E15" s="48"/>
      <c r="F15" s="48"/>
      <c r="G15" s="48">
        <v>12</v>
      </c>
    </row>
    <row r="16" spans="1:7" x14ac:dyDescent="0.25">
      <c r="A16" s="6" t="s">
        <v>94</v>
      </c>
      <c r="B16" s="48"/>
      <c r="C16" s="48"/>
      <c r="D16" s="48"/>
      <c r="E16" s="48"/>
      <c r="F16" s="48"/>
      <c r="G16" s="48"/>
    </row>
    <row r="17" spans="1:7" x14ac:dyDescent="0.25">
      <c r="A17" s="4" t="s">
        <v>50</v>
      </c>
      <c r="B17" s="48">
        <v>1</v>
      </c>
      <c r="C17" s="48"/>
      <c r="D17" s="48">
        <v>1</v>
      </c>
      <c r="E17" s="48"/>
      <c r="F17" s="48"/>
      <c r="G17" s="48">
        <v>1</v>
      </c>
    </row>
    <row r="18" spans="1:7" x14ac:dyDescent="0.25">
      <c r="A18" s="6" t="s">
        <v>95</v>
      </c>
      <c r="B18" s="48">
        <v>1</v>
      </c>
      <c r="C18" s="48"/>
      <c r="D18" s="48">
        <v>1</v>
      </c>
      <c r="E18" s="48"/>
      <c r="F18" s="48"/>
      <c r="G18" s="48">
        <v>1</v>
      </c>
    </row>
    <row r="19" spans="1:7" x14ac:dyDescent="0.25">
      <c r="A19" s="6" t="s">
        <v>96</v>
      </c>
      <c r="B19" s="48"/>
      <c r="C19" s="48"/>
      <c r="D19" s="48"/>
      <c r="E19" s="48"/>
      <c r="F19" s="48"/>
      <c r="G19" s="48"/>
    </row>
    <row r="20" spans="1:7" x14ac:dyDescent="0.25">
      <c r="A20" s="4" t="s">
        <v>30</v>
      </c>
      <c r="B20" s="48">
        <v>1</v>
      </c>
      <c r="C20" s="48"/>
      <c r="D20" s="48">
        <v>1</v>
      </c>
      <c r="E20" s="48"/>
      <c r="F20" s="48"/>
      <c r="G20" s="48">
        <v>1</v>
      </c>
    </row>
    <row r="21" spans="1:7" x14ac:dyDescent="0.25">
      <c r="A21" s="4" t="s">
        <v>50</v>
      </c>
      <c r="B21" s="48">
        <v>2</v>
      </c>
      <c r="C21" s="48"/>
      <c r="D21" s="48">
        <v>2</v>
      </c>
      <c r="E21" s="48"/>
      <c r="F21" s="48"/>
      <c r="G21" s="48">
        <v>2</v>
      </c>
    </row>
    <row r="22" spans="1:7" x14ac:dyDescent="0.25">
      <c r="A22" s="6" t="s">
        <v>97</v>
      </c>
      <c r="B22" s="48">
        <v>3</v>
      </c>
      <c r="C22" s="48"/>
      <c r="D22" s="48">
        <v>3</v>
      </c>
      <c r="E22" s="48"/>
      <c r="F22" s="48"/>
      <c r="G22" s="48">
        <v>3</v>
      </c>
    </row>
    <row r="23" spans="1:7" x14ac:dyDescent="0.25">
      <c r="A23" s="6" t="s">
        <v>98</v>
      </c>
      <c r="B23" s="48"/>
      <c r="C23" s="48"/>
      <c r="D23" s="48"/>
      <c r="E23" s="48"/>
      <c r="F23" s="48"/>
      <c r="G23" s="48"/>
    </row>
    <row r="24" spans="1:7" x14ac:dyDescent="0.25">
      <c r="A24" s="4"/>
      <c r="B24" s="48"/>
      <c r="C24" s="48">
        <v>1</v>
      </c>
      <c r="D24" s="48">
        <v>1</v>
      </c>
      <c r="E24" s="48"/>
      <c r="F24" s="48"/>
      <c r="G24" s="48">
        <v>1</v>
      </c>
    </row>
    <row r="25" spans="1:7" x14ac:dyDescent="0.25">
      <c r="A25" s="4" t="s">
        <v>30</v>
      </c>
      <c r="B25" s="48">
        <v>2</v>
      </c>
      <c r="C25" s="48"/>
      <c r="D25" s="48">
        <v>2</v>
      </c>
      <c r="E25" s="48"/>
      <c r="F25" s="48"/>
      <c r="G25" s="48">
        <v>2</v>
      </c>
    </row>
    <row r="26" spans="1:7" x14ac:dyDescent="0.25">
      <c r="A26" s="4" t="s">
        <v>50</v>
      </c>
      <c r="B26" s="48">
        <v>2</v>
      </c>
      <c r="C26" s="48"/>
      <c r="D26" s="48">
        <v>2</v>
      </c>
      <c r="E26" s="48"/>
      <c r="F26" s="48"/>
      <c r="G26" s="48">
        <v>2</v>
      </c>
    </row>
    <row r="27" spans="1:7" x14ac:dyDescent="0.25">
      <c r="A27" s="6" t="s">
        <v>99</v>
      </c>
      <c r="B27" s="48">
        <v>4</v>
      </c>
      <c r="C27" s="48">
        <v>1</v>
      </c>
      <c r="D27" s="48">
        <v>5</v>
      </c>
      <c r="E27" s="48"/>
      <c r="F27" s="48"/>
      <c r="G27" s="48">
        <v>5</v>
      </c>
    </row>
    <row r="28" spans="1:7" x14ac:dyDescent="0.25">
      <c r="A28" s="6" t="s">
        <v>100</v>
      </c>
      <c r="B28" s="48"/>
      <c r="C28" s="48"/>
      <c r="D28" s="48"/>
      <c r="E28" s="48"/>
      <c r="F28" s="48"/>
      <c r="G28" s="48"/>
    </row>
    <row r="29" spans="1:7" x14ac:dyDescent="0.25">
      <c r="A29" s="4"/>
      <c r="B29" s="48"/>
      <c r="C29" s="48">
        <v>1</v>
      </c>
      <c r="D29" s="48">
        <v>1</v>
      </c>
      <c r="E29" s="48"/>
      <c r="F29" s="48"/>
      <c r="G29" s="48">
        <v>1</v>
      </c>
    </row>
    <row r="30" spans="1:7" x14ac:dyDescent="0.25">
      <c r="A30" s="4" t="s">
        <v>30</v>
      </c>
      <c r="B30" s="48">
        <v>1</v>
      </c>
      <c r="C30" s="48"/>
      <c r="D30" s="48">
        <v>1</v>
      </c>
      <c r="E30" s="48"/>
      <c r="F30" s="48"/>
      <c r="G30" s="48">
        <v>1</v>
      </c>
    </row>
    <row r="31" spans="1:7" x14ac:dyDescent="0.25">
      <c r="A31" s="4" t="s">
        <v>50</v>
      </c>
      <c r="B31" s="48">
        <v>1</v>
      </c>
      <c r="C31" s="48"/>
      <c r="D31" s="48">
        <v>1</v>
      </c>
      <c r="E31" s="48"/>
      <c r="F31" s="48"/>
      <c r="G31" s="48">
        <v>1</v>
      </c>
    </row>
    <row r="32" spans="1:7" x14ac:dyDescent="0.25">
      <c r="A32" s="6" t="s">
        <v>101</v>
      </c>
      <c r="B32" s="48">
        <v>2</v>
      </c>
      <c r="C32" s="48">
        <v>1</v>
      </c>
      <c r="D32" s="48">
        <v>3</v>
      </c>
      <c r="E32" s="48"/>
      <c r="F32" s="48"/>
      <c r="G32" s="48">
        <v>3</v>
      </c>
    </row>
    <row r="33" spans="1:7" x14ac:dyDescent="0.25">
      <c r="A33" s="6" t="s">
        <v>102</v>
      </c>
      <c r="B33" s="48"/>
      <c r="C33" s="48"/>
      <c r="D33" s="48"/>
      <c r="E33" s="48"/>
      <c r="F33" s="48"/>
      <c r="G33" s="48"/>
    </row>
    <row r="34" spans="1:7" x14ac:dyDescent="0.25">
      <c r="A34" s="4" t="s">
        <v>30</v>
      </c>
      <c r="B34" s="48">
        <v>1</v>
      </c>
      <c r="C34" s="48"/>
      <c r="D34" s="48">
        <v>1</v>
      </c>
      <c r="E34" s="48"/>
      <c r="F34" s="48"/>
      <c r="G34" s="48">
        <v>1</v>
      </c>
    </row>
    <row r="35" spans="1:7" x14ac:dyDescent="0.25">
      <c r="A35" s="4" t="s">
        <v>50</v>
      </c>
      <c r="B35" s="48">
        <v>4</v>
      </c>
      <c r="C35" s="48"/>
      <c r="D35" s="48">
        <v>4</v>
      </c>
      <c r="E35" s="48"/>
      <c r="F35" s="48"/>
      <c r="G35" s="48">
        <v>4</v>
      </c>
    </row>
    <row r="36" spans="1:7" x14ac:dyDescent="0.25">
      <c r="A36" s="6" t="s">
        <v>103</v>
      </c>
      <c r="B36" s="48">
        <v>5</v>
      </c>
      <c r="C36" s="48"/>
      <c r="D36" s="48">
        <v>5</v>
      </c>
      <c r="E36" s="48"/>
      <c r="F36" s="48"/>
      <c r="G36" s="48">
        <v>5</v>
      </c>
    </row>
    <row r="37" spans="1:7" x14ac:dyDescent="0.25">
      <c r="A37" s="6" t="s">
        <v>6</v>
      </c>
      <c r="B37" s="48">
        <v>57</v>
      </c>
      <c r="C37" s="48">
        <v>16</v>
      </c>
      <c r="D37" s="48">
        <v>73</v>
      </c>
      <c r="E37" s="48">
        <v>2</v>
      </c>
      <c r="F37" s="48">
        <v>2</v>
      </c>
      <c r="G37" s="48">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499984740745262"/>
  </sheetPr>
  <dimension ref="A1:B6"/>
  <sheetViews>
    <sheetView workbookViewId="0">
      <selection activeCell="E35" sqref="E35"/>
    </sheetView>
  </sheetViews>
  <sheetFormatPr defaultColWidth="9.140625" defaultRowHeight="15" x14ac:dyDescent="0.25"/>
  <cols>
    <col min="1" max="1" width="18.85546875" bestFit="1" customWidth="1"/>
    <col min="2" max="2" width="17.85546875" bestFit="1" customWidth="1"/>
    <col min="3" max="4" width="11.28515625" bestFit="1" customWidth="1"/>
    <col min="5" max="5" width="16" customWidth="1"/>
    <col min="6" max="6" width="11.5703125" customWidth="1"/>
    <col min="7" max="7" width="14.7109375" customWidth="1"/>
    <col min="8" max="8" width="12.28515625" customWidth="1"/>
    <col min="9" max="9" width="15.42578125" customWidth="1"/>
    <col min="10" max="10" width="12" customWidth="1"/>
    <col min="11" max="11" width="17.28515625" bestFit="1" customWidth="1"/>
    <col min="12" max="12" width="15.140625" bestFit="1" customWidth="1"/>
    <col min="13" max="13" width="11.42578125" bestFit="1" customWidth="1"/>
    <col min="14" max="14" width="14.5703125" bestFit="1" customWidth="1"/>
    <col min="15" max="15" width="13.42578125" bestFit="1" customWidth="1"/>
    <col min="16" max="16" width="16.5703125" bestFit="1" customWidth="1"/>
    <col min="17" max="17" width="17.85546875" bestFit="1" customWidth="1"/>
    <col min="18" max="18" width="21" bestFit="1" customWidth="1"/>
    <col min="19" max="19" width="14.42578125" bestFit="1" customWidth="1"/>
    <col min="20" max="20" width="17.7109375" bestFit="1" customWidth="1"/>
    <col min="21" max="21" width="17.42578125" bestFit="1" customWidth="1"/>
    <col min="22" max="22" width="20.5703125" bestFit="1" customWidth="1"/>
    <col min="23" max="23" width="16.5703125" bestFit="1" customWidth="1"/>
    <col min="24" max="24" width="19.7109375" bestFit="1" customWidth="1"/>
    <col min="25" max="25" width="11.28515625" bestFit="1" customWidth="1"/>
  </cols>
  <sheetData>
    <row r="1" spans="1:2" x14ac:dyDescent="0.25">
      <c r="A1" s="2" t="s">
        <v>36</v>
      </c>
      <c r="B1" t="s">
        <v>90</v>
      </c>
    </row>
    <row r="2" spans="1:2" x14ac:dyDescent="0.25">
      <c r="A2" s="2" t="s">
        <v>12</v>
      </c>
      <c r="B2" t="s">
        <v>90</v>
      </c>
    </row>
    <row r="4" spans="1:2" x14ac:dyDescent="0.25">
      <c r="A4" s="2" t="s">
        <v>43</v>
      </c>
      <c r="B4" s="2" t="s">
        <v>7</v>
      </c>
    </row>
    <row r="5" spans="1:2" x14ac:dyDescent="0.25">
      <c r="A5" s="2" t="s">
        <v>5</v>
      </c>
      <c r="B5" t="s">
        <v>6</v>
      </c>
    </row>
    <row r="6" spans="1:2" x14ac:dyDescent="0.25">
      <c r="A6" s="3" t="s">
        <v>6</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D43"/>
  <sheetViews>
    <sheetView workbookViewId="0">
      <selection activeCell="A9" sqref="A9"/>
    </sheetView>
  </sheetViews>
  <sheetFormatPr defaultColWidth="9.140625" defaultRowHeight="15" x14ac:dyDescent="0.25"/>
  <cols>
    <col min="1" max="1" width="26.140625" customWidth="1"/>
    <col min="2" max="2" width="16.28515625" bestFit="1" customWidth="1"/>
    <col min="3" max="3" width="8.5703125" bestFit="1" customWidth="1"/>
    <col min="4" max="4" width="11.28515625" bestFit="1" customWidth="1"/>
    <col min="5" max="6" width="11.28515625" customWidth="1"/>
    <col min="7" max="7" width="12.140625" customWidth="1"/>
    <col min="8" max="8" width="15.28515625" customWidth="1"/>
    <col min="9" max="9" width="11.28515625" customWidth="1"/>
    <col min="10" max="10" width="10.28515625" bestFit="1" customWidth="1"/>
    <col min="11" max="11" width="18.42578125" bestFit="1" customWidth="1"/>
    <col min="12" max="12" width="11.28515625" bestFit="1" customWidth="1"/>
  </cols>
  <sheetData>
    <row r="4" spans="1:4" x14ac:dyDescent="0.25">
      <c r="A4" s="2" t="s">
        <v>8</v>
      </c>
      <c r="B4" s="2" t="s">
        <v>7</v>
      </c>
    </row>
    <row r="5" spans="1:4" x14ac:dyDescent="0.25">
      <c r="A5" s="2" t="s">
        <v>5</v>
      </c>
      <c r="B5" t="s">
        <v>26</v>
      </c>
      <c r="C5" t="s">
        <v>89</v>
      </c>
      <c r="D5" t="s">
        <v>6</v>
      </c>
    </row>
    <row r="6" spans="1:4" x14ac:dyDescent="0.25">
      <c r="A6" s="6" t="s">
        <v>51</v>
      </c>
      <c r="B6" s="48"/>
      <c r="C6" s="48"/>
      <c r="D6" s="48"/>
    </row>
    <row r="7" spans="1:4" x14ac:dyDescent="0.25">
      <c r="A7" s="4" t="s">
        <v>0</v>
      </c>
      <c r="B7" s="48"/>
      <c r="C7" s="48"/>
      <c r="D7" s="48"/>
    </row>
    <row r="8" spans="1:4" x14ac:dyDescent="0.25">
      <c r="A8" s="7" t="s">
        <v>4</v>
      </c>
      <c r="B8" s="48">
        <v>20</v>
      </c>
      <c r="C8" s="48">
        <v>1</v>
      </c>
      <c r="D8" s="48">
        <v>21</v>
      </c>
    </row>
    <row r="9" spans="1:4" x14ac:dyDescent="0.25">
      <c r="A9" s="7" t="s">
        <v>13</v>
      </c>
      <c r="B9" s="48">
        <v>1</v>
      </c>
      <c r="C9" s="48"/>
      <c r="D9" s="48">
        <v>1</v>
      </c>
    </row>
    <row r="10" spans="1:4" x14ac:dyDescent="0.25">
      <c r="A10" s="7" t="s">
        <v>84</v>
      </c>
      <c r="B10" s="48">
        <v>1</v>
      </c>
      <c r="C10" s="48"/>
      <c r="D10" s="48">
        <v>1</v>
      </c>
    </row>
    <row r="11" spans="1:4" x14ac:dyDescent="0.25">
      <c r="A11" s="4" t="s">
        <v>38</v>
      </c>
      <c r="B11" s="48">
        <v>22</v>
      </c>
      <c r="C11" s="48">
        <v>1</v>
      </c>
      <c r="D11" s="48">
        <v>23</v>
      </c>
    </row>
    <row r="12" spans="1:4" x14ac:dyDescent="0.25">
      <c r="A12" s="6" t="s">
        <v>88</v>
      </c>
      <c r="B12" s="48">
        <v>22</v>
      </c>
      <c r="C12" s="48">
        <v>1</v>
      </c>
      <c r="D12" s="48">
        <v>23</v>
      </c>
    </row>
    <row r="13" spans="1:4" x14ac:dyDescent="0.25">
      <c r="A13" s="6" t="s">
        <v>92</v>
      </c>
      <c r="B13" s="48"/>
      <c r="C13" s="48"/>
      <c r="D13" s="48"/>
    </row>
    <row r="14" spans="1:4" x14ac:dyDescent="0.25">
      <c r="A14" s="4" t="s">
        <v>0</v>
      </c>
      <c r="B14" s="48"/>
      <c r="C14" s="48"/>
      <c r="D14" s="48"/>
    </row>
    <row r="15" spans="1:4" x14ac:dyDescent="0.25">
      <c r="A15" s="7" t="s">
        <v>4</v>
      </c>
      <c r="B15" s="48">
        <v>9</v>
      </c>
      <c r="C15" s="48"/>
      <c r="D15" s="48">
        <v>9</v>
      </c>
    </row>
    <row r="16" spans="1:4" x14ac:dyDescent="0.25">
      <c r="A16" s="4" t="s">
        <v>38</v>
      </c>
      <c r="B16" s="48">
        <v>9</v>
      </c>
      <c r="C16" s="48"/>
      <c r="D16" s="48">
        <v>9</v>
      </c>
    </row>
    <row r="17" spans="1:4" x14ac:dyDescent="0.25">
      <c r="A17" s="6" t="s">
        <v>93</v>
      </c>
      <c r="B17" s="48">
        <v>9</v>
      </c>
      <c r="C17" s="48"/>
      <c r="D17" s="48">
        <v>9</v>
      </c>
    </row>
    <row r="18" spans="1:4" x14ac:dyDescent="0.25">
      <c r="A18" s="6" t="s">
        <v>94</v>
      </c>
      <c r="B18" s="48"/>
      <c r="C18" s="48"/>
      <c r="D18" s="48"/>
    </row>
    <row r="19" spans="1:4" x14ac:dyDescent="0.25">
      <c r="A19" s="4" t="s">
        <v>0</v>
      </c>
      <c r="B19" s="48"/>
      <c r="C19" s="48"/>
      <c r="D19" s="48"/>
    </row>
    <row r="20" spans="1:4" x14ac:dyDescent="0.25">
      <c r="A20" s="7" t="s">
        <v>4</v>
      </c>
      <c r="B20" s="48">
        <v>1</v>
      </c>
      <c r="C20" s="48"/>
      <c r="D20" s="48">
        <v>1</v>
      </c>
    </row>
    <row r="21" spans="1:4" x14ac:dyDescent="0.25">
      <c r="A21" s="4" t="s">
        <v>38</v>
      </c>
      <c r="B21" s="48">
        <v>1</v>
      </c>
      <c r="C21" s="48"/>
      <c r="D21" s="48">
        <v>1</v>
      </c>
    </row>
    <row r="22" spans="1:4" x14ac:dyDescent="0.25">
      <c r="A22" s="6" t="s">
        <v>95</v>
      </c>
      <c r="B22" s="48">
        <v>1</v>
      </c>
      <c r="C22" s="48"/>
      <c r="D22" s="48">
        <v>1</v>
      </c>
    </row>
    <row r="23" spans="1:4" x14ac:dyDescent="0.25">
      <c r="A23" s="6" t="s">
        <v>96</v>
      </c>
      <c r="B23" s="48"/>
      <c r="C23" s="48"/>
      <c r="D23" s="48"/>
    </row>
    <row r="24" spans="1:4" x14ac:dyDescent="0.25">
      <c r="A24" s="4" t="s">
        <v>0</v>
      </c>
      <c r="B24" s="48"/>
      <c r="C24" s="48"/>
      <c r="D24" s="48"/>
    </row>
    <row r="25" spans="1:4" x14ac:dyDescent="0.25">
      <c r="A25" s="7" t="s">
        <v>4</v>
      </c>
      <c r="B25" s="48">
        <v>3</v>
      </c>
      <c r="C25" s="48"/>
      <c r="D25" s="48">
        <v>3</v>
      </c>
    </row>
    <row r="26" spans="1:4" x14ac:dyDescent="0.25">
      <c r="A26" s="4" t="s">
        <v>38</v>
      </c>
      <c r="B26" s="48">
        <v>3</v>
      </c>
      <c r="C26" s="48"/>
      <c r="D26" s="48">
        <v>3</v>
      </c>
    </row>
    <row r="27" spans="1:4" x14ac:dyDescent="0.25">
      <c r="A27" s="6" t="s">
        <v>97</v>
      </c>
      <c r="B27" s="48">
        <v>3</v>
      </c>
      <c r="C27" s="48"/>
      <c r="D27" s="48">
        <v>3</v>
      </c>
    </row>
    <row r="28" spans="1:4" x14ac:dyDescent="0.25">
      <c r="A28" s="6" t="s">
        <v>98</v>
      </c>
      <c r="B28" s="48"/>
      <c r="C28" s="48"/>
      <c r="D28" s="48"/>
    </row>
    <row r="29" spans="1:4" x14ac:dyDescent="0.25">
      <c r="A29" s="4" t="s">
        <v>0</v>
      </c>
      <c r="B29" s="48"/>
      <c r="C29" s="48"/>
      <c r="D29" s="48"/>
    </row>
    <row r="30" spans="1:4" x14ac:dyDescent="0.25">
      <c r="A30" s="7" t="s">
        <v>4</v>
      </c>
      <c r="B30" s="48">
        <v>4</v>
      </c>
      <c r="C30" s="48"/>
      <c r="D30" s="48">
        <v>4</v>
      </c>
    </row>
    <row r="31" spans="1:4" x14ac:dyDescent="0.25">
      <c r="A31" s="4" t="s">
        <v>38</v>
      </c>
      <c r="B31" s="48">
        <v>4</v>
      </c>
      <c r="C31" s="48"/>
      <c r="D31" s="48">
        <v>4</v>
      </c>
    </row>
    <row r="32" spans="1:4" x14ac:dyDescent="0.25">
      <c r="A32" s="6" t="s">
        <v>99</v>
      </c>
      <c r="B32" s="48">
        <v>4</v>
      </c>
      <c r="C32" s="48"/>
      <c r="D32" s="48">
        <v>4</v>
      </c>
    </row>
    <row r="33" spans="1:4" x14ac:dyDescent="0.25">
      <c r="A33" s="6" t="s">
        <v>100</v>
      </c>
      <c r="B33" s="48"/>
      <c r="C33" s="48"/>
      <c r="D33" s="48"/>
    </row>
    <row r="34" spans="1:4" x14ac:dyDescent="0.25">
      <c r="A34" s="4" t="s">
        <v>0</v>
      </c>
      <c r="B34" s="48"/>
      <c r="C34" s="48"/>
      <c r="D34" s="48"/>
    </row>
    <row r="35" spans="1:4" x14ac:dyDescent="0.25">
      <c r="A35" s="7" t="s">
        <v>4</v>
      </c>
      <c r="B35" s="48">
        <v>2</v>
      </c>
      <c r="C35" s="48"/>
      <c r="D35" s="48">
        <v>2</v>
      </c>
    </row>
    <row r="36" spans="1:4" x14ac:dyDescent="0.25">
      <c r="A36" s="4" t="s">
        <v>38</v>
      </c>
      <c r="B36" s="48">
        <v>2</v>
      </c>
      <c r="C36" s="48"/>
      <c r="D36" s="48">
        <v>2</v>
      </c>
    </row>
    <row r="37" spans="1:4" x14ac:dyDescent="0.25">
      <c r="A37" s="6" t="s">
        <v>101</v>
      </c>
      <c r="B37" s="48">
        <v>2</v>
      </c>
      <c r="C37" s="48"/>
      <c r="D37" s="48">
        <v>2</v>
      </c>
    </row>
    <row r="38" spans="1:4" x14ac:dyDescent="0.25">
      <c r="A38" s="6" t="s">
        <v>102</v>
      </c>
      <c r="B38" s="48"/>
      <c r="C38" s="48"/>
      <c r="D38" s="48"/>
    </row>
    <row r="39" spans="1:4" x14ac:dyDescent="0.25">
      <c r="A39" s="4" t="s">
        <v>0</v>
      </c>
      <c r="B39" s="48"/>
      <c r="C39" s="48"/>
      <c r="D39" s="48"/>
    </row>
    <row r="40" spans="1:4" x14ac:dyDescent="0.25">
      <c r="A40" s="7" t="s">
        <v>4</v>
      </c>
      <c r="B40" s="48">
        <v>5</v>
      </c>
      <c r="C40" s="48"/>
      <c r="D40" s="48">
        <v>5</v>
      </c>
    </row>
    <row r="41" spans="1:4" x14ac:dyDescent="0.25">
      <c r="A41" s="4" t="s">
        <v>38</v>
      </c>
      <c r="B41" s="48">
        <v>5</v>
      </c>
      <c r="C41" s="48"/>
      <c r="D41" s="48">
        <v>5</v>
      </c>
    </row>
    <row r="42" spans="1:4" x14ac:dyDescent="0.25">
      <c r="A42" s="6" t="s">
        <v>103</v>
      </c>
      <c r="B42" s="48">
        <v>5</v>
      </c>
      <c r="C42" s="48"/>
      <c r="D42" s="48">
        <v>5</v>
      </c>
    </row>
    <row r="43" spans="1:4" x14ac:dyDescent="0.25">
      <c r="A43" s="6" t="s">
        <v>6</v>
      </c>
      <c r="B43" s="48">
        <v>46</v>
      </c>
      <c r="C43" s="48">
        <v>1</v>
      </c>
      <c r="D43" s="48">
        <v>47</v>
      </c>
    </row>
  </sheetData>
  <sheetProtection pivotTables="0"/>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1 6 " ? > < D a t a M a s h u p   x m l n s = " h t t p : / / s c h e m a s . m i c r o s o f t . c o m / D a t a M a s h u p " > A A A A A B M D A A B Q S w M E F A A C A A g A G V m G W X j M R G K j A A A A 9 Q A A A B I A H A B D b 2 5 m a W c v U G F j a 2 F n Z S 5 4 b W w g o h g A K K A U A A A A A A A A A A A A A A A A A A A A A A A A A A A A h Y 9 B D o I w F E S v Q r q n L R C j I Z + y c C u J C d G 4 J a V C I 3 w M L Z a 7 u f B I X k G M o u 5 c z p u 3 m L l f b 5 C O b e N d V G 9 0 h w k J K C e e Q t m V G q u E D P b o r 0 g q Y F v I U 1 E p b 5 L R x K M p E 1 J b e 4 4 Z c 8 5 R F 9 G u r 1 j I e c A O 2 S a X t W o L 8 p H 1 f 9 n X a G y B U h E B + 9 c Y E d I g i u h i S T m w m U G m 8 d u H 0 9 x n + w N h P T R 2 6 J V Q 6 O 9 y Y H M E 9 r 4 g H l B L A w Q U A A I A C A A Z W Y Z 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V m G W S i K R 7 g O A A A A E Q A A A B M A H A B G b 3 J t d W x h c y 9 T Z W N 0 a W 9 u M S 5 t I K I Y A C i g F A A A A A A A A A A A A A A A A A A A A A A A A A A A A C t O T S 7 J z M 9 T C I b Q h t Y A U E s B A i 0 A F A A C A A g A G V m G W X j M R G K j A A A A 9 Q A A A B I A A A A A A A A A A A A A A A A A A A A A A E N v b m Z p Z y 9 Q Y W N r Y W d l L n h t b F B L A Q I t A B Q A A g A I A B l Z h l k P y u m r p A A A A O k A A A A T A A A A A A A A A A A A A A A A A O 8 A A A B b Q 2 9 u d G V u d F 9 U e X B l c 1 0 u e G 1 s U E s B A i 0 A F A A C A A g A G V m G W 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A S C P h M V L O B D j l 4 g E n 1 P S A w A A A A A A g A A A A A A A 2 Y A A M A A A A A Q A A A A w 7 H D 6 Q f W P j w p O X F F w 9 G 8 t w A A A A A E g A A A o A A A A B A A A A D u i F R k 7 t K j J 5 D h e N P T 6 s Z o U A A A A G V G S l M W 2 E 7 C x F k o H 0 T 2 C f 3 0 y C 2 7 a 0 Q c o D 9 3 e 3 C I y Y E 5 m 1 J B l 2 g T r R N a R W l a i 3 H 0 d r 7 k q L 0 z q N o 4 t Q l e g d s G A V 6 g r R J e W T n A 7 l q h n v K c A O T c F A A A A H q M U h I 7 B 4 p T 4 k X m D + p I P Z G n J u e T < / D a t a M a s h u p > 
</file>

<file path=customXml/item3.xml><?xml version="1.0" encoding="utf-8"?>
<p:properties xmlns:p="http://schemas.microsoft.com/office/2006/metadata/properties" xmlns:xsi="http://www.w3.org/2001/XMLSchema-instance" xmlns:pc="http://schemas.microsoft.com/office/infopath/2007/PartnerControls">
  <documentManagement>
    <_dlc_DocId xmlns="e70f9678-d9a4-4cfa-8c44-20482d8adc97">D7S4TTY34CWF-5-264</_dlc_DocId>
    <_dlc_DocIdUrl xmlns="e70f9678-d9a4-4cfa-8c44-20482d8adc97">
      <Url>http://intranettss/_layouts/15/DocIdRedir.aspx?ID=D7S4TTY34CWF-5-264</Url>
      <Description>D7S4TTY34CWF-5-264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28F8E3AD9606C48B596A0372ACECFFC" ma:contentTypeVersion="5" ma:contentTypeDescription="Create a new document." ma:contentTypeScope="" ma:versionID="d48cc0a96e3e9f9f9128b38b4236a0ce">
  <xsd:schema xmlns:xsd="http://www.w3.org/2001/XMLSchema" xmlns:xs="http://www.w3.org/2001/XMLSchema" xmlns:p="http://schemas.microsoft.com/office/2006/metadata/properties" xmlns:ns2="e70f9678-d9a4-4cfa-8c44-20482d8adc97" targetNamespace="http://schemas.microsoft.com/office/2006/metadata/properties" ma:root="true" ma:fieldsID="9e892619676a032ecc0bb682c6c6f01b" ns2:_="">
    <xsd:import namespace="e70f9678-d9a4-4cfa-8c44-20482d8adc97"/>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0f9678-d9a4-4cfa-8c44-20482d8adc9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C5C852-4FE4-42C5-8F1A-13B9E422DDA3}">
  <ds:schemaRefs>
    <ds:schemaRef ds:uri="http://schemas.microsoft.com/sharepoint/events"/>
  </ds:schemaRefs>
</ds:datastoreItem>
</file>

<file path=customXml/itemProps2.xml><?xml version="1.0" encoding="utf-8"?>
<ds:datastoreItem xmlns:ds="http://schemas.openxmlformats.org/officeDocument/2006/customXml" ds:itemID="{0A7B6768-1F91-4870-8177-A22E5EF76963}">
  <ds:schemaRefs>
    <ds:schemaRef ds:uri="http://schemas.microsoft.com/DataMashup"/>
  </ds:schemaRefs>
</ds:datastoreItem>
</file>

<file path=customXml/itemProps3.xml><?xml version="1.0" encoding="utf-8"?>
<ds:datastoreItem xmlns:ds="http://schemas.openxmlformats.org/officeDocument/2006/customXml" ds:itemID="{24BEF20F-D9DC-4729-8BB8-784868642B1C}">
  <ds:schemaRefs>
    <ds:schemaRef ds:uri="http://schemas.microsoft.com/office/2006/documentManagement/types"/>
    <ds:schemaRef ds:uri="http://www.w3.org/XML/1998/namespace"/>
    <ds:schemaRef ds:uri="http://purl.org/dc/dcmitype/"/>
    <ds:schemaRef ds:uri="http://purl.org/dc/elements/1.1/"/>
    <ds:schemaRef ds:uri="http://purl.org/dc/terms/"/>
    <ds:schemaRef ds:uri="http://schemas.openxmlformats.org/package/2006/metadata/core-properties"/>
    <ds:schemaRef ds:uri="e70f9678-d9a4-4cfa-8c44-20482d8adc97"/>
    <ds:schemaRef ds:uri="http://schemas.microsoft.com/office/infopath/2007/PartnerControls"/>
    <ds:schemaRef ds:uri="http://schemas.microsoft.com/office/2006/metadata/properties"/>
  </ds:schemaRefs>
</ds:datastoreItem>
</file>

<file path=customXml/itemProps4.xml><?xml version="1.0" encoding="utf-8"?>
<ds:datastoreItem xmlns:ds="http://schemas.openxmlformats.org/officeDocument/2006/customXml" ds:itemID="{A267E2A6-39FB-4A08-9927-C791F5463E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0f9678-d9a4-4cfa-8c44-20482d8adc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8AE1E19-AC40-4157-A8CF-BFE56B3742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TRANSPARENCIA</vt:lpstr>
      <vt:lpstr>DATA VALIDATION</vt:lpstr>
      <vt:lpstr>P-TRANSP.</vt:lpstr>
      <vt:lpstr>SGC-2</vt:lpstr>
      <vt:lpstr>PIVOT</vt:lpstr>
      <vt:lpstr>ano_2</vt:lpstr>
      <vt:lpstr>Meses</vt:lpstr>
      <vt:lpstr>Solicitud_tiempo</vt:lpstr>
      <vt:lpstr>Tiempo3</vt:lpstr>
    </vt:vector>
  </TitlesOfParts>
  <Company>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Garces</dc:creator>
  <cp:lastModifiedBy>Jay Nadal</cp:lastModifiedBy>
  <cp:lastPrinted>2024-01-23T13:51:19Z</cp:lastPrinted>
  <dcterms:created xsi:type="dcterms:W3CDTF">2014-06-09T18:58:16Z</dcterms:created>
  <dcterms:modified xsi:type="dcterms:W3CDTF">2025-01-20T17:00:36Z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0x010100128F8E3AD9606C48B596A0372ACECFFC</vt:lpwstr>
  </property>
  <property fmtid="{D5CDD505-2E9C-101B-9397-08002B2CF9AE}" pid="3" name="_dlc_DocIdItemGuid">
    <vt:lpwstr>26d674a4-0f1e-4ea9-8c63-c44376020ab1</vt:lpwstr>
  </property>
</Properties>
</file>