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falken\RRHH\AÑO 2025\Nóminas\Transparencia\Febrero\"/>
    </mc:Choice>
  </mc:AlternateContent>
  <xr:revisionPtr revIDLastSave="0" documentId="8_{303D3498-FA80-4CA4-898F-F71542CE93EC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Probatorio'!$A$1:$V$21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3" i="1" l="1"/>
  <c r="U14" i="1" s="1"/>
  <c r="T14" i="1"/>
  <c r="S14" i="1"/>
  <c r="R14" i="1"/>
  <c r="Q14" i="1"/>
  <c r="P14" i="1"/>
  <c r="O14" i="1"/>
  <c r="N14" i="1"/>
  <c r="M14" i="1"/>
  <c r="L14" i="1"/>
  <c r="K14" i="1"/>
  <c r="J14" i="1"/>
  <c r="I14" i="1"/>
  <c r="S13" i="1"/>
  <c r="P13" i="1"/>
  <c r="O13" i="1"/>
  <c r="N13" i="1"/>
  <c r="M13" i="1"/>
  <c r="T13" i="1" s="1"/>
  <c r="L13" i="1"/>
  <c r="R13" i="1" l="1"/>
</calcChain>
</file>

<file path=xl/sharedStrings.xml><?xml version="1.0" encoding="utf-8"?>
<sst xmlns="http://schemas.openxmlformats.org/spreadsheetml/2006/main" count="43" uniqueCount="43">
  <si>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</si>
  <si>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</si>
  <si>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</si>
  <si>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</si>
  <si>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</si>
  <si>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</si>
  <si>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</si>
  <si>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</si>
  <si>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</si>
  <si>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</si>
  <si>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</si>
  <si>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</si>
  <si>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</si>
  <si>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</si>
  <si>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</si>
  <si>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</si>
  <si>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</si>
  <si>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</si>
  <si>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</si>
  <si>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</si>
  <si>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</si>
  <si>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</si>
  <si>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</si>
  <si>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</si>
  <si>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</si>
  <si>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</si>
  <si>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</si>
  <si>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</si>
  <si>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</si>
  <si>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</si>
  <si>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</si>
  <si>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</si>
  <si>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</si>
  <si>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</si>
  <si>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</si>
  <si>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 xml:space="preserve">   (4*) Deducción directa declaración TSS del SUIRPLUS por registro de dependientes adicionales al SDSS. RD$1,715.46</t>
  </si>
  <si>
    <t>Temporero</t>
  </si>
  <si>
    <t>Masculino</t>
  </si>
  <si>
    <t>Nómina de Sueldos: Empleados Temporeros ( Regional Baváro)</t>
  </si>
  <si>
    <t>LEONARD RONARDO CAPELLAN SANTANA</t>
  </si>
  <si>
    <t>Dirección de Servicios</t>
  </si>
  <si>
    <t>Gestor de Tramites y Servicios</t>
  </si>
  <si>
    <t>Correspondiente al mes de marzo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</si>
</sst>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164" fontId="13" fillId="0" borderId="1" xfId="4" applyFont="1" applyFill="1" applyBorder="1" applyAlignment="1">
      <alignment horizontal="right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8" fillId="4" borderId="1" xfId="0" applyFont="1" applyFill="1" applyBorder="1" applyAlignment="1">
      <alignment horizontal="center" vertical="center"/>
    </xf>
  </cellXfs>
  <cellStyles count="7">
    <cellStyle name="Comma 2" xfId="6" xr:uid="{52B6EAB4-523C-478C-8618-36FED4DDA1CA}"/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1"/>
  <sheetViews>
    <sheetView tabSelected="1" view="pageBreakPreview" topLeftCell="A3" zoomScale="55" zoomScaleNormal="70" zoomScaleSheetLayoutView="55" workbookViewId="0">
      <selection activeCell="B13" sqref="B13"/>
    </sheetView>
  </sheetViews>
  <sheetFormatPr baseColWidth="10"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2" customWidth="1"/>
    <col min="23" max="16384" width="11.42578125" style="2"/>
  </cols>
  <sheetData>
    <row r="1" spans="1:21" s="1" customFormat="1" x14ac:dyDescent="0.2"/>
    <row r="2" spans="1:21" s="1" customFormat="1" x14ac:dyDescent="0.2"/>
    <row r="3" spans="1:21" s="4" customFormat="1" ht="46.5" customHeight="1" x14ac:dyDescent="0.2">
      <c r="K3" s="5"/>
    </row>
    <row r="4" spans="1:21" s="4" customFormat="1" ht="81.75" customHeight="1" x14ac:dyDescent="1.05">
      <c r="A4" s="53" t="s">
        <v>28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</row>
    <row r="5" spans="1:21" s="6" customFormat="1" ht="55.5" customHeight="1" x14ac:dyDescent="0.2">
      <c r="A5" s="52" t="s">
        <v>38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</row>
    <row r="6" spans="1:21" s="7" customFormat="1" ht="3" customHeight="1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</row>
    <row r="7" spans="1:21" s="7" customFormat="1" ht="6" hidden="1" customHeight="1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</row>
    <row r="8" spans="1:21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54" customHeight="1" x14ac:dyDescent="0.2">
      <c r="A9" s="54" t="s">
        <v>42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</row>
    <row r="10" spans="1:21" s="32" customFormat="1" ht="36.75" customHeight="1" x14ac:dyDescent="0.2">
      <c r="A10" s="48" t="s">
        <v>18</v>
      </c>
      <c r="B10" s="49" t="s">
        <v>14</v>
      </c>
      <c r="C10" s="44" t="s">
        <v>27</v>
      </c>
      <c r="D10" s="44" t="s">
        <v>20</v>
      </c>
      <c r="E10" s="44" t="s">
        <v>15</v>
      </c>
      <c r="F10" s="44" t="s">
        <v>19</v>
      </c>
      <c r="G10" s="44" t="s">
        <v>23</v>
      </c>
      <c r="H10" s="44" t="s">
        <v>24</v>
      </c>
      <c r="I10" s="48" t="s">
        <v>16</v>
      </c>
      <c r="J10" s="48" t="s">
        <v>31</v>
      </c>
      <c r="K10" s="48" t="s">
        <v>22</v>
      </c>
      <c r="L10" s="49" t="s">
        <v>9</v>
      </c>
      <c r="M10" s="49"/>
      <c r="N10" s="49"/>
      <c r="O10" s="49"/>
      <c r="P10" s="49"/>
      <c r="Q10" s="49"/>
      <c r="R10" s="49"/>
      <c r="S10" s="48" t="s">
        <v>2</v>
      </c>
      <c r="T10" s="48"/>
      <c r="U10" s="48" t="s">
        <v>17</v>
      </c>
    </row>
    <row r="11" spans="1:21" s="32" customFormat="1" ht="37.5" customHeight="1" x14ac:dyDescent="0.2">
      <c r="A11" s="48"/>
      <c r="B11" s="49"/>
      <c r="C11" s="45"/>
      <c r="D11" s="45"/>
      <c r="E11" s="45"/>
      <c r="F11" s="45"/>
      <c r="G11" s="45"/>
      <c r="H11" s="45"/>
      <c r="I11" s="48"/>
      <c r="J11" s="48"/>
      <c r="K11" s="48"/>
      <c r="L11" s="48" t="s">
        <v>12</v>
      </c>
      <c r="M11" s="48"/>
      <c r="N11" s="48" t="s">
        <v>10</v>
      </c>
      <c r="O11" s="48" t="s">
        <v>13</v>
      </c>
      <c r="P11" s="48"/>
      <c r="Q11" s="48" t="s">
        <v>11</v>
      </c>
      <c r="R11" s="48" t="s">
        <v>0</v>
      </c>
      <c r="S11" s="48" t="s">
        <v>4</v>
      </c>
      <c r="T11" s="48" t="s">
        <v>1</v>
      </c>
      <c r="U11" s="48"/>
    </row>
    <row r="12" spans="1:21" s="32" customFormat="1" ht="45" x14ac:dyDescent="0.2">
      <c r="A12" s="48"/>
      <c r="B12" s="49"/>
      <c r="C12" s="46"/>
      <c r="D12" s="46"/>
      <c r="E12" s="46"/>
      <c r="F12" s="46"/>
      <c r="G12" s="46"/>
      <c r="H12" s="46"/>
      <c r="I12" s="48"/>
      <c r="J12" s="48"/>
      <c r="K12" s="48"/>
      <c r="L12" s="31" t="s">
        <v>5</v>
      </c>
      <c r="M12" s="31" t="s">
        <v>6</v>
      </c>
      <c r="N12" s="48"/>
      <c r="O12" s="31" t="s">
        <v>7</v>
      </c>
      <c r="P12" s="31" t="s">
        <v>8</v>
      </c>
      <c r="Q12" s="48"/>
      <c r="R12" s="48"/>
      <c r="S12" s="48"/>
      <c r="T12" s="48"/>
      <c r="U12" s="48"/>
    </row>
    <row r="13" spans="1:21" s="34" customFormat="1" ht="49.5" customHeight="1" x14ac:dyDescent="0.35">
      <c r="A13" s="33">
        <v>1</v>
      </c>
      <c r="B13" s="37" t="s">
        <v>39</v>
      </c>
      <c r="C13" s="37" t="s">
        <v>37</v>
      </c>
      <c r="D13" s="40" t="s">
        <v>40</v>
      </c>
      <c r="E13" s="41" t="s">
        <v>41</v>
      </c>
      <c r="F13" s="38" t="s">
        <v>36</v>
      </c>
      <c r="G13" s="39">
        <v>45597</v>
      </c>
      <c r="H13" s="39">
        <v>45778</v>
      </c>
      <c r="I13" s="42">
        <v>60000</v>
      </c>
      <c r="J13" s="43"/>
      <c r="K13" s="42">
        <v>3486.68</v>
      </c>
      <c r="L13" s="42">
        <f>I13*2.87/100</f>
        <v>1722</v>
      </c>
      <c r="M13" s="42">
        <f>I13*7.1/100</f>
        <v>4260</v>
      </c>
      <c r="N13" s="42">
        <f>I13*1.1/100</f>
        <v>660</v>
      </c>
      <c r="O13" s="42">
        <f>I13*3.04/100</f>
        <v>1824</v>
      </c>
      <c r="P13" s="42">
        <f>+I13*7.09%</f>
        <v>4254</v>
      </c>
      <c r="Q13" s="42">
        <v>0</v>
      </c>
      <c r="R13" s="42">
        <f>L13+M13+N13+O13+P13+Q13</f>
        <v>12720</v>
      </c>
      <c r="S13" s="42">
        <f>K13+L13+O13+Q13</f>
        <v>7032.68</v>
      </c>
      <c r="T13" s="42">
        <f>M13+N13+P13</f>
        <v>9174</v>
      </c>
      <c r="U13" s="42">
        <f>I13-S13+J13</f>
        <v>52967.32</v>
      </c>
    </row>
    <row r="14" spans="1:21" s="7" customFormat="1" ht="56.25" customHeight="1" x14ac:dyDescent="0.2">
      <c r="A14" s="51" t="s">
        <v>21</v>
      </c>
      <c r="B14" s="51"/>
      <c r="C14" s="51"/>
      <c r="D14" s="51"/>
      <c r="E14" s="51"/>
      <c r="F14" s="51"/>
      <c r="G14" s="35"/>
      <c r="H14" s="35"/>
      <c r="I14" s="36">
        <f>+I13</f>
        <v>60000</v>
      </c>
      <c r="J14" s="36">
        <f t="shared" ref="J14:U14" si="0">+J13</f>
        <v>0</v>
      </c>
      <c r="K14" s="36">
        <f t="shared" si="0"/>
        <v>3486.68</v>
      </c>
      <c r="L14" s="36">
        <f t="shared" si="0"/>
        <v>1722</v>
      </c>
      <c r="M14" s="36">
        <f t="shared" si="0"/>
        <v>4260</v>
      </c>
      <c r="N14" s="36">
        <f t="shared" si="0"/>
        <v>660</v>
      </c>
      <c r="O14" s="36">
        <f t="shared" si="0"/>
        <v>1824</v>
      </c>
      <c r="P14" s="36">
        <f t="shared" si="0"/>
        <v>4254</v>
      </c>
      <c r="Q14" s="36">
        <f t="shared" si="0"/>
        <v>0</v>
      </c>
      <c r="R14" s="36">
        <f t="shared" si="0"/>
        <v>12720</v>
      </c>
      <c r="S14" s="36">
        <f t="shared" si="0"/>
        <v>7032.68</v>
      </c>
      <c r="T14" s="36">
        <f t="shared" si="0"/>
        <v>9174</v>
      </c>
      <c r="U14" s="36">
        <f t="shared" si="0"/>
        <v>52967.32</v>
      </c>
    </row>
    <row r="15" spans="1:21" s="16" customFormat="1" ht="24" customHeight="1" x14ac:dyDescent="0.2">
      <c r="A15" s="11" t="s">
        <v>3</v>
      </c>
      <c r="B15" s="12"/>
      <c r="C15" s="12"/>
      <c r="D15" s="12"/>
      <c r="E15" s="10"/>
      <c r="F15" s="10"/>
      <c r="G15" s="10"/>
      <c r="H15" s="10"/>
      <c r="I15" s="13"/>
      <c r="J15" s="13"/>
      <c r="K15" s="14"/>
      <c r="L15" s="14"/>
      <c r="M15" s="15"/>
      <c r="N15" s="10"/>
      <c r="O15" s="10"/>
      <c r="P15" s="10"/>
      <c r="Q15" s="10"/>
      <c r="R15" s="14"/>
      <c r="S15" s="14"/>
      <c r="T15" s="14"/>
      <c r="U15" s="10"/>
    </row>
    <row r="16" spans="1:21" s="16" customFormat="1" ht="24" customHeight="1" x14ac:dyDescent="0.2">
      <c r="A16" s="10" t="s">
        <v>26</v>
      </c>
      <c r="B16" s="12"/>
      <c r="C16" s="12"/>
      <c r="D16" s="12"/>
      <c r="E16" s="10"/>
      <c r="F16" s="10"/>
      <c r="G16" s="10"/>
      <c r="H16" s="10"/>
      <c r="I16" s="10"/>
      <c r="J16" s="10"/>
      <c r="K16" s="17"/>
      <c r="L16" s="14"/>
      <c r="M16" s="15"/>
      <c r="N16" s="10"/>
      <c r="O16" s="10"/>
      <c r="P16" s="10"/>
      <c r="Q16" s="10"/>
      <c r="R16" s="14"/>
      <c r="S16" s="14"/>
      <c r="T16" s="14"/>
      <c r="U16" s="10"/>
    </row>
    <row r="17" spans="1:21" s="16" customFormat="1" ht="24" customHeight="1" x14ac:dyDescent="0.2">
      <c r="A17" s="10" t="s">
        <v>29</v>
      </c>
      <c r="B17" s="12"/>
      <c r="C17" s="12"/>
      <c r="D17" s="12"/>
      <c r="E17" s="10"/>
      <c r="F17" s="10"/>
      <c r="G17" s="10"/>
      <c r="H17" s="10"/>
      <c r="I17" s="13" t="s">
        <v>32</v>
      </c>
      <c r="J17" s="13"/>
      <c r="K17" s="18"/>
      <c r="L17" s="14"/>
      <c r="M17" s="15"/>
      <c r="N17" s="14"/>
      <c r="O17" s="14"/>
      <c r="P17" s="19"/>
      <c r="Q17" s="20"/>
      <c r="R17" s="14"/>
      <c r="S17" s="14"/>
      <c r="T17" s="15"/>
      <c r="U17" s="10"/>
    </row>
    <row r="18" spans="1:21" s="16" customFormat="1" ht="24" customHeight="1" x14ac:dyDescent="0.2">
      <c r="A18" s="10" t="s">
        <v>30</v>
      </c>
      <c r="B18" s="12"/>
      <c r="C18" s="12"/>
      <c r="D18" s="12"/>
      <c r="E18" s="10"/>
      <c r="F18" s="10"/>
      <c r="G18" s="10"/>
      <c r="H18" s="10"/>
      <c r="I18" s="21"/>
      <c r="J18" s="21"/>
      <c r="K18" s="21" t="s">
        <v>33</v>
      </c>
      <c r="L18" s="22"/>
      <c r="M18" s="23"/>
      <c r="N18" s="23"/>
      <c r="O18" s="15"/>
      <c r="P18" s="15"/>
      <c r="Q18" s="19"/>
      <c r="R18" s="19"/>
      <c r="S18" s="15"/>
      <c r="T18" s="10"/>
      <c r="U18" s="10"/>
    </row>
    <row r="19" spans="1:21" s="16" customFormat="1" ht="24" customHeight="1" x14ac:dyDescent="0.2">
      <c r="A19" s="10" t="s">
        <v>35</v>
      </c>
      <c r="B19" s="12"/>
      <c r="C19" s="12"/>
      <c r="D19" s="12"/>
      <c r="E19" s="10"/>
      <c r="F19" s="12"/>
      <c r="G19" s="12"/>
      <c r="H19" s="12"/>
      <c r="I19" s="24"/>
      <c r="J19" s="24"/>
      <c r="K19" s="24" t="s">
        <v>34</v>
      </c>
      <c r="L19" s="25"/>
      <c r="M19" s="15"/>
      <c r="N19" s="15"/>
      <c r="O19" s="15"/>
      <c r="P19" s="15"/>
      <c r="Q19" s="19"/>
      <c r="R19" s="19"/>
      <c r="S19" s="15"/>
      <c r="T19" s="15"/>
      <c r="U19" s="10"/>
    </row>
    <row r="20" spans="1:21" s="16" customFormat="1" ht="24" customHeight="1" x14ac:dyDescent="0.2">
      <c r="A20" s="26" t="s">
        <v>25</v>
      </c>
      <c r="B20" s="26"/>
      <c r="C20" s="26"/>
      <c r="D20" s="26"/>
      <c r="E20" s="26"/>
      <c r="F20" s="26"/>
      <c r="G20" s="26"/>
      <c r="H20" s="26"/>
      <c r="I20" s="27"/>
      <c r="J20" s="27"/>
      <c r="K20" s="18"/>
      <c r="L20" s="28"/>
      <c r="M20" s="10"/>
      <c r="N20" s="15"/>
      <c r="O20" s="28"/>
      <c r="P20" s="15"/>
      <c r="Q20" s="15"/>
      <c r="R20" s="15"/>
      <c r="S20" s="15"/>
      <c r="T20" s="15"/>
      <c r="U20" s="15"/>
    </row>
    <row r="21" spans="1:21" s="4" customFormat="1" ht="24" customHeight="1" x14ac:dyDescent="0.2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29"/>
      <c r="P21" s="30"/>
      <c r="Q21" s="30"/>
      <c r="R21" s="30"/>
      <c r="S21" s="30"/>
      <c r="T21" s="30"/>
      <c r="U21" s="30"/>
    </row>
  </sheetData>
  <mergeCells count="28"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  <mergeCell ref="H10:H12"/>
    <mergeCell ref="A7:U7"/>
    <mergeCell ref="O11:P11"/>
    <mergeCell ref="B10:B12"/>
    <mergeCell ref="A21:N21"/>
    <mergeCell ref="L11:M11"/>
    <mergeCell ref="A14:F14"/>
    <mergeCell ref="F10:F12"/>
    <mergeCell ref="G10:G12"/>
    <mergeCell ref="I10:I12"/>
    <mergeCell ref="K10:K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0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Periodo Probatorio</vt:lpstr>
      <vt:lpstr>'Periodo Probatorio'!Área_de_impresión</vt:lpstr>
      <vt:lpstr>'Periodo Probatorio'!Títulos_a_imprimir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2025-03-17T14:14:57Z</dcterms:modified>
</cp:coreProperties>
</file>