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Agosto\"/>
    </mc:Choice>
  </mc:AlternateContent>
  <xr:revisionPtr revIDLastSave="0" documentId="8_{6090C743-7CB3-49B0-A5FB-C9FBF342287E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2388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U13" i="1"/>
  <c r="P15" i="1"/>
  <c r="P14" i="1"/>
  <c r="P13" i="1"/>
  <c r="O15" i="1"/>
  <c r="O14" i="1"/>
  <c r="O13" i="1"/>
  <c r="N15" i="1"/>
  <c r="N14" i="1"/>
  <c r="M15" i="1"/>
  <c r="M14" i="1"/>
  <c r="M13" i="1"/>
  <c r="L15" i="1"/>
  <c r="L14" i="1"/>
  <c r="L13" i="1"/>
  <c r="S15" i="1"/>
  <c r="U15" i="1" s="1"/>
  <c r="S14" i="1"/>
  <c r="U14" i="1" s="1"/>
  <c r="T13" i="1" l="1"/>
  <c r="T15" i="1"/>
  <c r="R14" i="1"/>
  <c r="T14" i="1"/>
  <c r="R13" i="1"/>
  <c r="S13" i="1"/>
  <c r="R15" i="1"/>
  <c r="A15" i="1" l="1"/>
  <c r="A14" i="1"/>
  <c r="J16" i="1"/>
  <c r="Q16" i="1" l="1"/>
  <c r="K16" i="1"/>
  <c r="I16" i="1"/>
  <c r="N16" i="1" l="1"/>
  <c r="P16" i="1" l="1"/>
  <c r="L16" i="1" l="1"/>
  <c r="M16" i="1"/>
  <c r="O16" i="1"/>
  <c r="R16" i="1" l="1"/>
  <c r="T16" i="1"/>
  <c r="U16" i="1" l="1"/>
  <c r="S16" i="1"/>
</calcChain>
</file>

<file path=xl/sharedStrings.xml><?xml version="1.0" encoding="utf-8"?>
<sst xmlns="http://schemas.openxmlformats.org/spreadsheetml/2006/main" count="53" uniqueCount="50">
  <si>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</si>
  <si>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</si>
  <si>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</si>
  <si>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</si>
  <si>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</si>
  <si>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</si>
  <si>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</si>
  <si>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</si>
  <si>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</si>
  <si>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</si>
  <si>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</si>
  <si>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</si>
  <si>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</si>
  <si>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</si>
  <si>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</si>
  <si>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</si>
  <si>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</si>
  <si>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</si>
  <si>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</si>
  <si>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</si>
  <si>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</si>
  <si>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</si>
  <si>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</si>
  <si>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</si>
  <si>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</si>
  <si>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</si>
  <si>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</si>
  <si>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</si>
  <si>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</si>
  <si>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</si>
  <si>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</si>
  <si>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 ( Regional San Francisco de Macoris )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</si>
  <si>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</si>
  <si>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</si>
  <si>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</si>
  <si>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</si>
  <si>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</si>
  <si>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ROSA MAGALYS VERAS DE LA ROCHA</t>
  </si>
  <si>
    <t>Femenino</t>
  </si>
  <si>
    <t>Dirección Administrativa</t>
  </si>
  <si>
    <t>Supervisor Oficina Regional</t>
  </si>
  <si>
    <t>Temporero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</si>
  <si>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</si>
  <si>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</si>
  <si>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</si>
  <si>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</si>
  <si>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</si>
  <si>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</si>
  <si>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</si>
  <si>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Correspondiente al mes de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</si>
</sst>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164" fontId="13" fillId="0" borderId="1" xfId="4" applyFont="1" applyFill="1" applyBorder="1" applyAlignment="1">
      <alignment horizontal="righ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164" fontId="21" fillId="0" borderId="1" xfId="4" applyFont="1" applyFill="1" applyBorder="1" applyAlignment="1">
      <alignment horizontal="left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2" borderId="1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</cellXfs>
  <cellStyles count="7">
    <cellStyle name="Comma" xfId="4" builtinId="3"/>
    <cellStyle name="Comma 2" xfId="6" xr:uid="{52B6EAB4-523C-478C-8618-36FED4DDA1CA}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view="pageBreakPreview" zoomScale="55" zoomScaleNormal="70" zoomScaleSheetLayoutView="55" workbookViewId="0">
      <selection activeCell="H15" sqref="H15"/>
    </sheetView>
  </sheetViews>
  <sheetFormatPr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0" t="s">
        <v>28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1" s="6" customFormat="1" ht="55.5" customHeight="1" x14ac:dyDescent="0.2">
      <c r="A5" s="49" t="s">
        <v>31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1:21" s="7" customFormat="1" ht="3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1" s="7" customFormat="1" ht="6" hidden="1" customHeight="1" x14ac:dyDescent="0.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4" t="s">
        <v>49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21" s="32" customFormat="1" ht="36.75" customHeight="1" x14ac:dyDescent="0.2">
      <c r="A10" s="52" t="s">
        <v>18</v>
      </c>
      <c r="B10" s="51" t="s">
        <v>14</v>
      </c>
      <c r="C10" s="55" t="s">
        <v>27</v>
      </c>
      <c r="D10" s="55" t="s">
        <v>20</v>
      </c>
      <c r="E10" s="55" t="s">
        <v>15</v>
      </c>
      <c r="F10" s="55" t="s">
        <v>19</v>
      </c>
      <c r="G10" s="55" t="s">
        <v>23</v>
      </c>
      <c r="H10" s="55" t="s">
        <v>24</v>
      </c>
      <c r="I10" s="52" t="s">
        <v>16</v>
      </c>
      <c r="J10" s="52" t="s">
        <v>32</v>
      </c>
      <c r="K10" s="52" t="s">
        <v>22</v>
      </c>
      <c r="L10" s="51" t="s">
        <v>9</v>
      </c>
      <c r="M10" s="51"/>
      <c r="N10" s="51"/>
      <c r="O10" s="51"/>
      <c r="P10" s="51"/>
      <c r="Q10" s="51"/>
      <c r="R10" s="51"/>
      <c r="S10" s="52" t="s">
        <v>2</v>
      </c>
      <c r="T10" s="52"/>
      <c r="U10" s="52" t="s">
        <v>17</v>
      </c>
    </row>
    <row r="11" spans="1:21" s="32" customFormat="1" ht="37.5" customHeight="1" x14ac:dyDescent="0.2">
      <c r="A11" s="52"/>
      <c r="B11" s="51"/>
      <c r="C11" s="56"/>
      <c r="D11" s="56"/>
      <c r="E11" s="56"/>
      <c r="F11" s="56"/>
      <c r="G11" s="56"/>
      <c r="H11" s="56"/>
      <c r="I11" s="52"/>
      <c r="J11" s="52"/>
      <c r="K11" s="52"/>
      <c r="L11" s="52" t="s">
        <v>12</v>
      </c>
      <c r="M11" s="52"/>
      <c r="N11" s="52" t="s">
        <v>10</v>
      </c>
      <c r="O11" s="52" t="s">
        <v>13</v>
      </c>
      <c r="P11" s="52"/>
      <c r="Q11" s="52" t="s">
        <v>11</v>
      </c>
      <c r="R11" s="52" t="s">
        <v>0</v>
      </c>
      <c r="S11" s="52" t="s">
        <v>4</v>
      </c>
      <c r="T11" s="52" t="s">
        <v>1</v>
      </c>
      <c r="U11" s="52"/>
    </row>
    <row r="12" spans="1:21" s="32" customFormat="1" ht="45" x14ac:dyDescent="0.2">
      <c r="A12" s="52"/>
      <c r="B12" s="51"/>
      <c r="C12" s="57"/>
      <c r="D12" s="57"/>
      <c r="E12" s="57"/>
      <c r="F12" s="57"/>
      <c r="G12" s="57"/>
      <c r="H12" s="57"/>
      <c r="I12" s="52"/>
      <c r="J12" s="52"/>
      <c r="K12" s="52"/>
      <c r="L12" s="31" t="s">
        <v>5</v>
      </c>
      <c r="M12" s="31" t="s">
        <v>6</v>
      </c>
      <c r="N12" s="52"/>
      <c r="O12" s="31" t="s">
        <v>7</v>
      </c>
      <c r="P12" s="31" t="s">
        <v>8</v>
      </c>
      <c r="Q12" s="52"/>
      <c r="R12" s="52"/>
      <c r="S12" s="52"/>
      <c r="T12" s="52"/>
      <c r="U12" s="52"/>
    </row>
    <row r="13" spans="1:21" s="36" customFormat="1" ht="49.5" customHeight="1" x14ac:dyDescent="0.35">
      <c r="A13" s="33">
        <v>1</v>
      </c>
      <c r="B13" s="39" t="s">
        <v>37</v>
      </c>
      <c r="C13" s="39" t="s">
        <v>38</v>
      </c>
      <c r="D13" s="40" t="s">
        <v>39</v>
      </c>
      <c r="E13" s="41" t="s">
        <v>40</v>
      </c>
      <c r="F13" s="42" t="s">
        <v>41</v>
      </c>
      <c r="G13" s="43">
        <v>45413</v>
      </c>
      <c r="H13" s="43">
        <v>45597</v>
      </c>
      <c r="I13" s="44">
        <v>100000</v>
      </c>
      <c r="J13" s="34"/>
      <c r="K13" s="47">
        <v>12105.37</v>
      </c>
      <c r="L13" s="47">
        <f>I13*2.87/100</f>
        <v>2870</v>
      </c>
      <c r="M13" s="47">
        <f>I13*7.1/100</f>
        <v>7100</v>
      </c>
      <c r="N13" s="47">
        <f>77410*1.1%</f>
        <v>851.5100000000001</v>
      </c>
      <c r="O13" s="47">
        <f>I13*3.04/100</f>
        <v>3040</v>
      </c>
      <c r="P13" s="47">
        <f>+I13*7.09%</f>
        <v>7090.0000000000009</v>
      </c>
      <c r="Q13" s="48">
        <v>0</v>
      </c>
      <c r="R13" s="47">
        <f t="shared" ref="R13:R15" si="0">L13+M13+N13+O13+P13+Q13</f>
        <v>20951.510000000002</v>
      </c>
      <c r="S13" s="47">
        <f t="shared" ref="S13:S15" si="1">K13+L13+O13+Q13</f>
        <v>18015.370000000003</v>
      </c>
      <c r="T13" s="47">
        <f t="shared" ref="T13:T15" si="2">+M13+N13+P13</f>
        <v>15041.510000000002</v>
      </c>
      <c r="U13" s="47">
        <f>I13-S13</f>
        <v>81984.63</v>
      </c>
    </row>
    <row r="14" spans="1:21" s="36" customFormat="1" ht="34.5" customHeight="1" x14ac:dyDescent="0.35">
      <c r="A14" s="33">
        <f>+A13+1</f>
        <v>2</v>
      </c>
      <c r="B14" s="39" t="s">
        <v>42</v>
      </c>
      <c r="C14" s="39" t="s">
        <v>43</v>
      </c>
      <c r="D14" s="45" t="s">
        <v>44</v>
      </c>
      <c r="E14" s="46" t="s">
        <v>45</v>
      </c>
      <c r="F14" s="42" t="s">
        <v>41</v>
      </c>
      <c r="G14" s="43">
        <v>45413</v>
      </c>
      <c r="H14" s="43">
        <v>45597</v>
      </c>
      <c r="I14" s="47">
        <v>60000</v>
      </c>
      <c r="J14" s="35"/>
      <c r="K14" s="47">
        <v>3486.68</v>
      </c>
      <c r="L14" s="47">
        <f t="shared" ref="L14:L15" si="3">I14*2.87/100</f>
        <v>1722</v>
      </c>
      <c r="M14" s="47">
        <f t="shared" ref="M14:M15" si="4">I14*7.1/100</f>
        <v>4260</v>
      </c>
      <c r="N14" s="47">
        <f>+I14*1.1%</f>
        <v>660.00000000000011</v>
      </c>
      <c r="O14" s="47">
        <f t="shared" ref="O14:O15" si="5">I14*3.04/100</f>
        <v>1824</v>
      </c>
      <c r="P14" s="47">
        <f t="shared" ref="P14:P15" si="6">+I14*7.09%</f>
        <v>4254</v>
      </c>
      <c r="Q14" s="48">
        <v>0</v>
      </c>
      <c r="R14" s="47">
        <f t="shared" si="0"/>
        <v>12720</v>
      </c>
      <c r="S14" s="47">
        <f t="shared" si="1"/>
        <v>7032.68</v>
      </c>
      <c r="T14" s="47">
        <f t="shared" si="2"/>
        <v>9174</v>
      </c>
      <c r="U14" s="47">
        <f t="shared" ref="U14:U15" si="7">I14-S14</f>
        <v>52967.32</v>
      </c>
    </row>
    <row r="15" spans="1:21" s="36" customFormat="1" ht="34.5" customHeight="1" x14ac:dyDescent="0.35">
      <c r="A15" s="33">
        <f>+A14+1</f>
        <v>3</v>
      </c>
      <c r="B15" s="41" t="s">
        <v>46</v>
      </c>
      <c r="C15" s="41" t="s">
        <v>38</v>
      </c>
      <c r="D15" s="45" t="s">
        <v>47</v>
      </c>
      <c r="E15" s="45" t="s">
        <v>48</v>
      </c>
      <c r="F15" s="42" t="s">
        <v>41</v>
      </c>
      <c r="G15" s="43">
        <v>45505</v>
      </c>
      <c r="H15" s="43">
        <v>45323</v>
      </c>
      <c r="I15" s="47">
        <v>60000</v>
      </c>
      <c r="J15" s="35"/>
      <c r="K15" s="47">
        <v>3486.68</v>
      </c>
      <c r="L15" s="47">
        <f t="shared" si="3"/>
        <v>1722</v>
      </c>
      <c r="M15" s="47">
        <f t="shared" si="4"/>
        <v>4260</v>
      </c>
      <c r="N15" s="47">
        <f>+I15*1.1%</f>
        <v>660.00000000000011</v>
      </c>
      <c r="O15" s="47">
        <f t="shared" si="5"/>
        <v>1824</v>
      </c>
      <c r="P15" s="47">
        <f t="shared" si="6"/>
        <v>4254</v>
      </c>
      <c r="Q15" s="48">
        <v>0</v>
      </c>
      <c r="R15" s="47">
        <f t="shared" si="0"/>
        <v>12720</v>
      </c>
      <c r="S15" s="47">
        <f t="shared" si="1"/>
        <v>7032.68</v>
      </c>
      <c r="T15" s="47">
        <f t="shared" si="2"/>
        <v>9174</v>
      </c>
      <c r="U15" s="47">
        <f t="shared" si="7"/>
        <v>52967.32</v>
      </c>
    </row>
    <row r="16" spans="1:21" s="7" customFormat="1" ht="56.25" customHeight="1" x14ac:dyDescent="0.2">
      <c r="A16" s="59" t="s">
        <v>21</v>
      </c>
      <c r="B16" s="59"/>
      <c r="C16" s="59"/>
      <c r="D16" s="59"/>
      <c r="E16" s="59"/>
      <c r="F16" s="59"/>
      <c r="G16" s="37"/>
      <c r="H16" s="37"/>
      <c r="I16" s="38">
        <f>SUM(I13:I15)</f>
        <v>220000</v>
      </c>
      <c r="J16" s="38">
        <f>SUM(J13:J15)</f>
        <v>0</v>
      </c>
      <c r="K16" s="38">
        <f t="shared" ref="K16:U16" si="8">SUM(K13:K15)</f>
        <v>19078.73</v>
      </c>
      <c r="L16" s="38">
        <f t="shared" si="8"/>
        <v>6314</v>
      </c>
      <c r="M16" s="38">
        <f t="shared" si="8"/>
        <v>15620</v>
      </c>
      <c r="N16" s="38">
        <f t="shared" si="8"/>
        <v>2171.5100000000002</v>
      </c>
      <c r="O16" s="38">
        <f t="shared" si="8"/>
        <v>6688</v>
      </c>
      <c r="P16" s="38">
        <f t="shared" si="8"/>
        <v>15598</v>
      </c>
      <c r="Q16" s="38">
        <f t="shared" si="8"/>
        <v>0</v>
      </c>
      <c r="R16" s="38">
        <f t="shared" si="8"/>
        <v>46391.51</v>
      </c>
      <c r="S16" s="38">
        <f t="shared" si="8"/>
        <v>32080.730000000003</v>
      </c>
      <c r="T16" s="38">
        <f t="shared" si="8"/>
        <v>33389.51</v>
      </c>
      <c r="U16" s="38">
        <f t="shared" si="8"/>
        <v>187919.27000000002</v>
      </c>
    </row>
    <row r="17" spans="1:21" s="16" customFormat="1" ht="24" customHeight="1" x14ac:dyDescent="0.2">
      <c r="A17" s="11" t="s">
        <v>3</v>
      </c>
      <c r="B17" s="12"/>
      <c r="C17" s="12"/>
      <c r="D17" s="12"/>
      <c r="E17" s="10"/>
      <c r="F17" s="10"/>
      <c r="G17" s="10"/>
      <c r="H17" s="10"/>
      <c r="I17" s="13"/>
      <c r="J17" s="13"/>
      <c r="K17" s="14"/>
      <c r="L17" s="14"/>
      <c r="M17" s="15"/>
      <c r="N17" s="10"/>
      <c r="O17" s="10"/>
      <c r="P17" s="10"/>
      <c r="Q17" s="10"/>
      <c r="R17" s="14"/>
      <c r="S17" s="14"/>
      <c r="T17" s="14"/>
      <c r="U17" s="10"/>
    </row>
    <row r="18" spans="1:21" s="16" customFormat="1" ht="24" customHeight="1" x14ac:dyDescent="0.2">
      <c r="A18" s="10" t="s">
        <v>26</v>
      </c>
      <c r="B18" s="12"/>
      <c r="C18" s="12"/>
      <c r="D18" s="12"/>
      <c r="E18" s="10"/>
      <c r="F18" s="10"/>
      <c r="G18" s="10"/>
      <c r="H18" s="10"/>
      <c r="I18" s="10"/>
      <c r="J18" s="10"/>
      <c r="K18" s="17"/>
      <c r="L18" s="14"/>
      <c r="M18" s="15"/>
      <c r="N18" s="10"/>
      <c r="O18" s="10"/>
      <c r="P18" s="10"/>
      <c r="Q18" s="10"/>
      <c r="R18" s="14"/>
      <c r="S18" s="14"/>
      <c r="T18" s="14"/>
      <c r="U18" s="10"/>
    </row>
    <row r="19" spans="1:21" s="16" customFormat="1" ht="24" customHeight="1" x14ac:dyDescent="0.2">
      <c r="A19" s="10" t="s">
        <v>29</v>
      </c>
      <c r="B19" s="12"/>
      <c r="C19" s="12"/>
      <c r="D19" s="12"/>
      <c r="E19" s="10"/>
      <c r="F19" s="10"/>
      <c r="G19" s="10"/>
      <c r="H19" s="10"/>
      <c r="I19" s="13" t="s">
        <v>33</v>
      </c>
      <c r="J19" s="13"/>
      <c r="K19" s="18"/>
      <c r="L19" s="14"/>
      <c r="M19" s="15"/>
      <c r="N19" s="14"/>
      <c r="O19" s="14"/>
      <c r="P19" s="19"/>
      <c r="Q19" s="20"/>
      <c r="R19" s="14"/>
      <c r="S19" s="14"/>
      <c r="T19" s="15"/>
      <c r="U19" s="10"/>
    </row>
    <row r="20" spans="1:21" s="16" customFormat="1" ht="24" customHeight="1" x14ac:dyDescent="0.2">
      <c r="A20" s="10" t="s">
        <v>30</v>
      </c>
      <c r="B20" s="12"/>
      <c r="C20" s="12"/>
      <c r="D20" s="12"/>
      <c r="E20" s="10"/>
      <c r="F20" s="10"/>
      <c r="G20" s="10"/>
      <c r="H20" s="10"/>
      <c r="I20" s="21"/>
      <c r="J20" s="21"/>
      <c r="K20" s="21" t="s">
        <v>34</v>
      </c>
      <c r="L20" s="22"/>
      <c r="M20" s="23"/>
      <c r="N20" s="23"/>
      <c r="O20" s="15"/>
      <c r="P20" s="15"/>
      <c r="Q20" s="19"/>
      <c r="R20" s="19"/>
      <c r="S20" s="15"/>
      <c r="T20" s="10"/>
      <c r="U20" s="10"/>
    </row>
    <row r="21" spans="1:21" s="16" customFormat="1" ht="24" customHeight="1" x14ac:dyDescent="0.2">
      <c r="A21" s="10" t="s">
        <v>36</v>
      </c>
      <c r="B21" s="12"/>
      <c r="C21" s="12"/>
      <c r="D21" s="12"/>
      <c r="E21" s="10"/>
      <c r="F21" s="12"/>
      <c r="G21" s="12"/>
      <c r="H21" s="12"/>
      <c r="I21" s="24"/>
      <c r="J21" s="24"/>
      <c r="K21" s="24" t="s">
        <v>35</v>
      </c>
      <c r="L21" s="25"/>
      <c r="M21" s="15"/>
      <c r="N21" s="15"/>
      <c r="O21" s="15"/>
      <c r="P21" s="15"/>
      <c r="Q21" s="19"/>
      <c r="R21" s="19"/>
      <c r="S21" s="15"/>
      <c r="T21" s="15"/>
      <c r="U21" s="10"/>
    </row>
    <row r="22" spans="1:21" s="16" customFormat="1" ht="24" customHeight="1" x14ac:dyDescent="0.2">
      <c r="A22" s="26" t="s">
        <v>25</v>
      </c>
      <c r="B22" s="26"/>
      <c r="C22" s="26"/>
      <c r="D22" s="26"/>
      <c r="E22" s="26"/>
      <c r="F22" s="26"/>
      <c r="G22" s="26"/>
      <c r="H22" s="26"/>
      <c r="I22" s="27"/>
      <c r="J22" s="27"/>
      <c r="K22" s="18"/>
      <c r="L22" s="28"/>
      <c r="M22" s="10"/>
      <c r="N22" s="15"/>
      <c r="O22" s="28"/>
      <c r="P22" s="15"/>
      <c r="Q22" s="15"/>
      <c r="R22" s="15"/>
      <c r="S22" s="15"/>
      <c r="T22" s="15"/>
      <c r="U22" s="15"/>
    </row>
    <row r="23" spans="1:21" s="4" customFormat="1" ht="24" customHeight="1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29"/>
      <c r="P23" s="30"/>
      <c r="Q23" s="30"/>
      <c r="R23" s="30"/>
      <c r="S23" s="30"/>
      <c r="T23" s="30"/>
      <c r="U23" s="30"/>
    </row>
  </sheetData>
  <mergeCells count="28"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Periodo Probatorio</vt:lpstr>
      <vt:lpstr>'Periodo Probatorio'!Print_Area</vt:lpstr>
      <vt:lpstr>'Periodo Probatorio'!Print_Titles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2024-09-04T12:59:32Z</dcterms:modified>
</cp:coreProperties>
</file>