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falken\RRHH\AÑO 2025\Nóminas\Transparencia\Mayo\"/>
    </mc:Choice>
  </mc:AlternateContent>
  <xr:revisionPtr revIDLastSave="0" documentId="13_ncr:1_{7FDAC633-76D8-4649-8348-7F11C0D02E2A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Periodo Probatorio" sheetId="1" r:id="rId1"/>
  </sheets>
  <definedNames>
    <definedName name="_xlnm.Print_Area" localSheetId="0">'Periodo Probatorio'!$A$1:$S$23</definedName>
    <definedName name="_xlnm.Print_Titles" localSheetId="0">'Periodo Probatorio'!$1:$13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4" i="1" l="1"/>
  <c r="I15" i="1"/>
  <c r="N14" i="1"/>
  <c r="M14" i="1"/>
  <c r="K14" i="1"/>
  <c r="J14" i="1"/>
  <c r="Q14" i="1" l="1"/>
  <c r="S14" i="1" s="1"/>
  <c r="R14" i="1"/>
  <c r="P14" i="1"/>
  <c r="H15" i="1" l="1"/>
  <c r="O15" i="1" l="1"/>
  <c r="G15" i="1"/>
  <c r="J15" i="1" l="1"/>
  <c r="L15" i="1"/>
  <c r="M15" i="1"/>
  <c r="K15" i="1"/>
  <c r="N15" i="1"/>
  <c r="R15" i="1" l="1"/>
  <c r="S15" i="1"/>
  <c r="P15" i="1"/>
  <c r="Q15" i="1"/>
</calcChain>
</file>

<file path=xl/sharedStrings.xml><?xml version="1.0" encoding="utf-8"?>
<sst xmlns="http://schemas.openxmlformats.org/spreadsheetml/2006/main" count="43" uniqueCount="43">
  <si>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</si>
  <si>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</si>
  <si>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</si>
  <si>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</si>
  <si>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</si>
  <si>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</si>
  <si>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</si>
  <si>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</si>
  <si>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</si>
  <si>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</si>
  <si>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</si>
  <si>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</si>
  <si>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</si>
  <si>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</si>
  <si>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</si>
  <si>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</si>
  <si>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</si>
  <si>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</si>
  <si>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</si>
  <si>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</si>
  <si>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</si>
  <si>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Nómina de Sueldos: Empleados Periodo Probatorio</t>
  </si>
  <si>
    <t xml:space="preserve">         IS/R              (Ley 11-92)     (1*)</t>
  </si>
  <si>
    <t xml:space="preserve"> </t>
  </si>
  <si>
    <t xml:space="preserve">     </t>
  </si>
  <si>
    <t xml:space="preserve">Preparado Por:                                            </t>
  </si>
  <si>
    <t>Aprobado por: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</si>
  <si>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</si>
  <si>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</si>
  <si>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</si>
  <si>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>Riesgos Laborales (1.1%) (2*)</t>
  </si>
  <si>
    <t>Regalia Pascual
(RD$)</t>
  </si>
  <si>
    <t xml:space="preserve">Pilar Peña                                                                      Jose Israel Del Orbe                                      </t>
  </si>
  <si>
    <t xml:space="preserve">Directora de Recursos Humanos                          Director de Finanzas                         </t>
  </si>
  <si>
    <t xml:space="preserve">   (4*) Deducción directa declaración TSS del SUIRPLUS por registro de dependientes adicionales al SDSS. RD$1,715.46 por cada dependiente adicional registrado.</t>
  </si>
  <si>
    <t>Periodo Probatorio</t>
  </si>
  <si>
    <t>ESLEITER RIVERA FORTUNA</t>
  </si>
  <si>
    <t>Masculino</t>
  </si>
  <si>
    <t>Dirección de Tecnologias de la Información y Comunicación</t>
  </si>
  <si>
    <t>Administrador Redes y Comunicación</t>
  </si>
  <si>
    <t xml:space="preserve">   (2*) Salario cotizable hasta RD$216,748.00, deducción directa de la declaración TSS del SUIRPLUS.</t>
  </si>
  <si>
    <t xml:space="preserve">   (3*) Salario cotizable hasta RD$433,496.00, deducción directa de la declaración TSS del SUIRPLUS.</t>
  </si>
  <si>
    <t>Correspondiente al mes de mayo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</si>
</sst>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8"/>
      <name val="Arial"/>
      <family val="2"/>
    </font>
    <font>
      <sz val="18"/>
      <name val="Arial"/>
      <family val="2"/>
    </font>
    <font>
      <b/>
      <sz val="58"/>
      <name val="Century Gothic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18"/>
      <name val="Calibri Light"/>
      <family val="2"/>
    </font>
    <font>
      <sz val="18"/>
      <color rgb="FF000000"/>
      <name val="Calibri Light"/>
      <family val="2"/>
    </font>
    <font>
      <u/>
      <sz val="18"/>
      <name val="Century Gothic"/>
      <family val="2"/>
    </font>
    <font>
      <sz val="18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</cellStyleXfs>
  <cellXfs count="66">
    <xf numFmtId="0" fontId="0" fillId="0" borderId="0" xfId="0"/>
    <xf numFmtId="0" fontId="4" fillId="3" borderId="2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0" borderId="0" xfId="5" applyFont="1" applyAlignment="1">
      <alignment vertical="center"/>
    </xf>
    <xf numFmtId="0" fontId="13" fillId="5" borderId="1" xfId="0" applyFont="1" applyFill="1" applyBorder="1" applyAlignment="1">
      <alignment horizontal="center" vertical="center"/>
    </xf>
    <xf numFmtId="0" fontId="14" fillId="5" borderId="0" xfId="0" applyFont="1" applyFill="1" applyAlignment="1">
      <alignment vertical="center"/>
    </xf>
    <xf numFmtId="0" fontId="13" fillId="5" borderId="0" xfId="0" applyFont="1" applyFill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vertical="top" wrapText="1" readingOrder="1"/>
    </xf>
    <xf numFmtId="0" fontId="15" fillId="0" borderId="3" xfId="0" applyFont="1" applyBorder="1" applyAlignment="1">
      <alignment vertical="center"/>
    </xf>
    <xf numFmtId="0" fontId="15" fillId="0" borderId="3" xfId="0" applyFont="1" applyBorder="1" applyAlignment="1">
      <alignment horizontal="center" vertical="top" wrapText="1" readingOrder="1"/>
    </xf>
    <xf numFmtId="164" fontId="15" fillId="0" borderId="3" xfId="4" applyFont="1" applyFill="1" applyBorder="1" applyAlignment="1">
      <alignment horizontal="right"/>
    </xf>
    <xf numFmtId="164" fontId="14" fillId="0" borderId="3" xfId="4" applyFont="1" applyFill="1" applyBorder="1" applyAlignment="1">
      <alignment horizontal="right"/>
    </xf>
    <xf numFmtId="4" fontId="15" fillId="0" borderId="3" xfId="0" applyNumberFormat="1" applyFont="1" applyBorder="1" applyAlignment="1">
      <alignment horizontal="right"/>
    </xf>
    <xf numFmtId="0" fontId="14" fillId="0" borderId="0" xfId="0" applyFont="1" applyAlignment="1">
      <alignment vertical="center"/>
    </xf>
    <xf numFmtId="0" fontId="16" fillId="0" borderId="3" xfId="0" applyFont="1" applyBorder="1" applyAlignment="1">
      <alignment vertical="top" wrapText="1" readingOrder="1"/>
    </xf>
    <xf numFmtId="0" fontId="15" fillId="0" borderId="3" xfId="0" applyFont="1" applyBorder="1" applyAlignment="1">
      <alignment horizontal="left" vertical="center" readingOrder="1"/>
    </xf>
    <xf numFmtId="4" fontId="13" fillId="2" borderId="3" xfId="0" applyNumberFormat="1" applyFont="1" applyFill="1" applyBorder="1" applyAlignment="1">
      <alignment horizontal="right" vertical="center"/>
    </xf>
    <xf numFmtId="0" fontId="14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4" fontId="13" fillId="2" borderId="0" xfId="0" applyNumberFormat="1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13" fillId="0" borderId="0" xfId="0" applyFont="1"/>
    <xf numFmtId="4" fontId="14" fillId="2" borderId="0" xfId="0" applyNumberFormat="1" applyFont="1" applyFill="1" applyAlignment="1">
      <alignment horizontal="center" vertical="center"/>
    </xf>
    <xf numFmtId="0" fontId="13" fillId="6" borderId="0" xfId="0" applyFont="1" applyFill="1" applyAlignment="1">
      <alignment vertical="center"/>
    </xf>
    <xf numFmtId="4" fontId="14" fillId="2" borderId="0" xfId="0" applyNumberFormat="1" applyFont="1" applyFill="1" applyAlignment="1">
      <alignment horizontal="left" vertical="top"/>
    </xf>
    <xf numFmtId="4" fontId="14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164" fontId="14" fillId="2" borderId="0" xfId="4" applyFont="1" applyFill="1" applyBorder="1" applyAlignment="1">
      <alignment vertical="center"/>
    </xf>
    <xf numFmtId="4" fontId="17" fillId="2" borderId="0" xfId="0" applyNumberFormat="1" applyFont="1" applyFill="1" applyAlignment="1">
      <alignment vertical="center"/>
    </xf>
    <xf numFmtId="164" fontId="14" fillId="2" borderId="0" xfId="4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18" fillId="2" borderId="0" xfId="0" applyFont="1" applyFill="1" applyAlignment="1">
      <alignment vertical="center"/>
    </xf>
    <xf numFmtId="0" fontId="13" fillId="5" borderId="7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3" fillId="5" borderId="6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10" fillId="0" borderId="0" xfId="5" applyFont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AC279B2-4949-4F07-B512-E17CB01A91E3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173180</xdr:colOff>
      <xdr:row>2</xdr:row>
      <xdr:rowOff>0</xdr:rowOff>
    </xdr:from>
    <xdr:to>
      <xdr:col>1</xdr:col>
      <xdr:colOff>2182090</xdr:colOff>
      <xdr:row>7</xdr:row>
      <xdr:rowOff>184007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09E73E2A-0526-47DE-A57C-ADB91F1B37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0" y="381000"/>
          <a:ext cx="2684319" cy="252196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17</xdr:col>
      <xdr:colOff>0</xdr:colOff>
      <xdr:row>2</xdr:row>
      <xdr:rowOff>242455</xdr:rowOff>
    </xdr:from>
    <xdr:to>
      <xdr:col>18</xdr:col>
      <xdr:colOff>1330536</xdr:colOff>
      <xdr:row>7</xdr:row>
      <xdr:rowOff>742595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D2A910-C72F-49CE-5690-0D3AE7706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381045" y="623455"/>
          <a:ext cx="2923809" cy="2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5"/>
  <sheetViews>
    <sheetView tabSelected="1" view="pageBreakPreview" topLeftCell="A6" zoomScale="55" zoomScaleNormal="70" zoomScaleSheetLayoutView="55" workbookViewId="0">
      <selection activeCell="A30" sqref="A30:S30"/>
    </sheetView>
  </sheetViews>
  <sheetFormatPr defaultColWidth="11.42578125" defaultRowHeight="15" x14ac:dyDescent="0.2"/>
  <cols>
    <col min="1" max="1" width="10" style="8" customWidth="1"/>
    <col min="2" max="2" width="64.85546875" style="5" customWidth="1"/>
    <col min="3" max="3" width="20.5703125" style="5" customWidth="1"/>
    <col min="4" max="4" width="63.140625" style="5" customWidth="1"/>
    <col min="5" max="5" width="55.42578125" style="5" customWidth="1"/>
    <col min="6" max="6" width="26.28515625" style="5" customWidth="1"/>
    <col min="7" max="8" width="29.140625" style="5" customWidth="1"/>
    <col min="9" max="9" width="23" style="8" customWidth="1"/>
    <col min="10" max="10" width="24.42578125" style="8" customWidth="1"/>
    <col min="11" max="11" width="28.140625" style="8" customWidth="1"/>
    <col min="12" max="12" width="23.42578125" style="8" customWidth="1"/>
    <col min="13" max="13" width="25" style="8" customWidth="1"/>
    <col min="14" max="14" width="27.5703125" style="8" customWidth="1"/>
    <col min="15" max="15" width="30.85546875" style="8" customWidth="1"/>
    <col min="16" max="16" width="24.7109375" style="8" customWidth="1"/>
    <col min="17" max="17" width="25.28515625" style="8" bestFit="1" customWidth="1"/>
    <col min="18" max="18" width="23.85546875" style="8" customWidth="1"/>
    <col min="19" max="19" width="26.7109375" style="8" customWidth="1"/>
    <col min="20" max="20" width="15.85546875" style="5" customWidth="1"/>
    <col min="21" max="21" width="15.28515625" style="5" customWidth="1"/>
    <col min="22" max="16384" width="11.42578125" style="5"/>
  </cols>
  <sheetData>
    <row r="1" spans="1:23" s="2" customFormat="1" x14ac:dyDescent="0.2"/>
    <row r="2" spans="1:23" s="2" customFormat="1" x14ac:dyDescent="0.2"/>
    <row r="3" spans="1:23" s="2" customFormat="1" ht="30" customHeight="1" x14ac:dyDescent="0.2">
      <c r="I3" s="3"/>
    </row>
    <row r="4" spans="1:23" s="2" customFormat="1" x14ac:dyDescent="0.2"/>
    <row r="5" spans="1:23" s="2" customFormat="1" ht="45.75" customHeight="1" x14ac:dyDescent="0.2"/>
    <row r="6" spans="1:23" s="2" customFormat="1" ht="69" customHeight="1" x14ac:dyDescent="0.2">
      <c r="A6" s="55" t="s">
        <v>29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10"/>
      <c r="U6" s="10"/>
      <c r="V6" s="10"/>
      <c r="W6" s="10"/>
    </row>
    <row r="7" spans="1:23" s="9" customFormat="1" ht="23.25" x14ac:dyDescent="0.2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</row>
    <row r="8" spans="1:23" s="9" customFormat="1" ht="61.5" x14ac:dyDescent="0.2">
      <c r="A8" s="46" t="s">
        <v>21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</row>
    <row r="9" spans="1:23" s="2" customFormat="1" ht="15.75" hidden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23" s="2" customFormat="1" ht="54.75" customHeight="1" x14ac:dyDescent="0.2">
      <c r="A10" s="52" t="s">
        <v>42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</row>
    <row r="11" spans="1:23" s="12" customFormat="1" ht="43.5" customHeight="1" x14ac:dyDescent="0.2">
      <c r="A11" s="48" t="s">
        <v>17</v>
      </c>
      <c r="B11" s="53" t="s">
        <v>13</v>
      </c>
      <c r="C11" s="53" t="s">
        <v>28</v>
      </c>
      <c r="D11" s="11"/>
      <c r="E11" s="11"/>
      <c r="F11" s="11"/>
      <c r="G11" s="48" t="s">
        <v>15</v>
      </c>
      <c r="H11" s="48" t="s">
        <v>31</v>
      </c>
      <c r="I11" s="57" t="s">
        <v>22</v>
      </c>
      <c r="J11" s="43" t="s">
        <v>9</v>
      </c>
      <c r="K11" s="43"/>
      <c r="L11" s="43"/>
      <c r="M11" s="43"/>
      <c r="N11" s="43"/>
      <c r="O11" s="43"/>
      <c r="P11" s="44"/>
      <c r="Q11" s="45" t="s">
        <v>2</v>
      </c>
      <c r="R11" s="42"/>
      <c r="S11" s="48" t="s">
        <v>16</v>
      </c>
    </row>
    <row r="12" spans="1:23" s="12" customFormat="1" ht="43.5" customHeight="1" x14ac:dyDescent="0.2">
      <c r="A12" s="48"/>
      <c r="B12" s="53"/>
      <c r="C12" s="53"/>
      <c r="D12" s="11" t="s">
        <v>19</v>
      </c>
      <c r="E12" s="11" t="s">
        <v>14</v>
      </c>
      <c r="F12" s="11" t="s">
        <v>18</v>
      </c>
      <c r="G12" s="48"/>
      <c r="H12" s="48"/>
      <c r="I12" s="57"/>
      <c r="J12" s="42" t="s">
        <v>11</v>
      </c>
      <c r="K12" s="42"/>
      <c r="L12" s="61" t="s">
        <v>30</v>
      </c>
      <c r="M12" s="47" t="s">
        <v>12</v>
      </c>
      <c r="N12" s="42"/>
      <c r="O12" s="60" t="s">
        <v>10</v>
      </c>
      <c r="P12" s="49" t="s">
        <v>0</v>
      </c>
      <c r="Q12" s="50" t="s">
        <v>4</v>
      </c>
      <c r="R12" s="58" t="s">
        <v>1</v>
      </c>
      <c r="S12" s="48"/>
    </row>
    <row r="13" spans="1:23" s="12" customFormat="1" ht="43.5" customHeight="1" x14ac:dyDescent="0.2">
      <c r="A13" s="48"/>
      <c r="B13" s="53"/>
      <c r="C13" s="54"/>
      <c r="D13" s="11"/>
      <c r="E13" s="11"/>
      <c r="F13" s="11"/>
      <c r="G13" s="48"/>
      <c r="H13" s="48"/>
      <c r="I13" s="57"/>
      <c r="J13" s="13" t="s">
        <v>5</v>
      </c>
      <c r="K13" s="14" t="s">
        <v>6</v>
      </c>
      <c r="L13" s="61"/>
      <c r="M13" s="13" t="s">
        <v>7</v>
      </c>
      <c r="N13" s="14" t="s">
        <v>8</v>
      </c>
      <c r="O13" s="61"/>
      <c r="P13" s="49"/>
      <c r="Q13" s="51"/>
      <c r="R13" s="59"/>
      <c r="S13" s="48"/>
    </row>
    <row r="14" spans="1:23" s="22" customFormat="1" ht="43.5" customHeight="1" x14ac:dyDescent="0.35">
      <c r="A14" s="15">
        <v>1</v>
      </c>
      <c r="B14" s="16" t="s">
        <v>36</v>
      </c>
      <c r="C14" s="17" t="s">
        <v>37</v>
      </c>
      <c r="D14" s="23" t="s">
        <v>38</v>
      </c>
      <c r="E14" s="24" t="s">
        <v>39</v>
      </c>
      <c r="F14" s="18" t="s">
        <v>35</v>
      </c>
      <c r="G14" s="19">
        <v>100000</v>
      </c>
      <c r="H14" s="20"/>
      <c r="I14" s="19">
        <v>12105.37</v>
      </c>
      <c r="J14" s="19">
        <f t="shared" ref="J14" si="0">G14*2.87/100</f>
        <v>2870</v>
      </c>
      <c r="K14" s="19">
        <f t="shared" ref="K14" si="1">G14*7.1/100</f>
        <v>7100</v>
      </c>
      <c r="L14" s="19">
        <f>86699.2*1.1%</f>
        <v>953.69120000000009</v>
      </c>
      <c r="M14" s="19">
        <f t="shared" ref="M14" si="2">+G14*3.04%</f>
        <v>3040</v>
      </c>
      <c r="N14" s="19">
        <f t="shared" ref="N14" si="3">+G14*7.09%</f>
        <v>7090.0000000000009</v>
      </c>
      <c r="O14" s="21">
        <v>0</v>
      </c>
      <c r="P14" s="19">
        <f t="shared" ref="P14" si="4">J14+K14+L14+M14+N14+O14</f>
        <v>21053.691200000001</v>
      </c>
      <c r="Q14" s="19">
        <f t="shared" ref="Q14" si="5">+I14+J14+M14+O14</f>
        <v>18015.370000000003</v>
      </c>
      <c r="R14" s="19">
        <f t="shared" ref="R14" si="6">K14+L14+N14</f>
        <v>15143.691200000001</v>
      </c>
      <c r="S14" s="19">
        <f>G14-Q14+H14</f>
        <v>81984.63</v>
      </c>
    </row>
    <row r="15" spans="1:23" s="26" customFormat="1" ht="43.5" customHeight="1" x14ac:dyDescent="0.2">
      <c r="A15" s="64" t="s">
        <v>20</v>
      </c>
      <c r="B15" s="64"/>
      <c r="C15" s="64"/>
      <c r="D15" s="64"/>
      <c r="E15" s="64"/>
      <c r="F15" s="64"/>
      <c r="G15" s="25">
        <f>SUM(G14:G14)</f>
        <v>100000</v>
      </c>
      <c r="H15" s="25">
        <f>SUM(H14:H14)</f>
        <v>0</v>
      </c>
      <c r="I15" s="25">
        <f>SUM(I14:I14)</f>
        <v>12105.37</v>
      </c>
      <c r="J15" s="25">
        <f>SUM(J14:J14)</f>
        <v>2870</v>
      </c>
      <c r="K15" s="25">
        <f>SUM(K14:K14)</f>
        <v>7100</v>
      </c>
      <c r="L15" s="25">
        <f>SUM(L14:L14)</f>
        <v>953.69120000000009</v>
      </c>
      <c r="M15" s="25">
        <f>SUM(M14:M14)</f>
        <v>3040</v>
      </c>
      <c r="N15" s="25">
        <f>SUM(N14:N14)</f>
        <v>7090.0000000000009</v>
      </c>
      <c r="O15" s="25">
        <f>SUM(O14:O14)</f>
        <v>0</v>
      </c>
      <c r="P15" s="25">
        <f>SUM(P14:P14)</f>
        <v>21053.691200000001</v>
      </c>
      <c r="Q15" s="25">
        <f>+I15+J15+M15+O15</f>
        <v>18015.370000000003</v>
      </c>
      <c r="R15" s="25">
        <f>SUM(R14:R14)</f>
        <v>15143.691200000001</v>
      </c>
      <c r="S15" s="25">
        <f>SUM(S14:S14)</f>
        <v>81984.63</v>
      </c>
    </row>
    <row r="16" spans="1:23" s="26" customFormat="1" ht="17.25" customHeight="1" x14ac:dyDescent="0.2">
      <c r="A16" s="27"/>
      <c r="B16" s="27"/>
      <c r="C16" s="27"/>
      <c r="D16" s="27"/>
      <c r="E16" s="27"/>
      <c r="F16" s="27"/>
      <c r="G16" s="27"/>
      <c r="H16" s="27"/>
      <c r="I16" s="27"/>
      <c r="J16" s="28"/>
      <c r="K16" s="28"/>
      <c r="L16" s="29"/>
      <c r="M16" s="28"/>
      <c r="N16" s="27"/>
      <c r="O16" s="27"/>
      <c r="P16" s="28"/>
      <c r="Q16" s="28"/>
      <c r="R16" s="28"/>
      <c r="S16" s="28"/>
    </row>
    <row r="17" spans="1:19" s="26" customFormat="1" ht="43.5" customHeight="1" x14ac:dyDescent="0.3">
      <c r="B17" s="30"/>
      <c r="C17" s="30"/>
      <c r="D17" s="30"/>
      <c r="J17" s="31" t="s">
        <v>25</v>
      </c>
      <c r="K17" s="32"/>
      <c r="L17" s="27"/>
      <c r="M17" s="33" t="s">
        <v>26</v>
      </c>
      <c r="N17" s="27"/>
      <c r="O17" s="27"/>
      <c r="P17" s="32"/>
      <c r="Q17" s="32"/>
      <c r="R17" s="32"/>
    </row>
    <row r="18" spans="1:19" s="26" customFormat="1" ht="43.5" customHeight="1" x14ac:dyDescent="0.2">
      <c r="A18" s="27" t="s">
        <v>3</v>
      </c>
      <c r="B18" s="30"/>
      <c r="C18" s="30"/>
      <c r="D18" s="30"/>
      <c r="I18" s="32"/>
      <c r="J18" s="34" t="s">
        <v>32</v>
      </c>
      <c r="K18" s="35"/>
      <c r="P18" s="32"/>
      <c r="Q18" s="32"/>
      <c r="R18" s="32"/>
    </row>
    <row r="19" spans="1:19" s="26" customFormat="1" ht="45" customHeight="1" x14ac:dyDescent="0.2">
      <c r="A19" s="26" t="s">
        <v>27</v>
      </c>
      <c r="B19" s="30"/>
      <c r="C19" s="30"/>
      <c r="D19" s="30"/>
      <c r="I19" s="32"/>
      <c r="J19" s="35" t="s">
        <v>33</v>
      </c>
      <c r="K19" s="35"/>
      <c r="P19" s="32"/>
      <c r="Q19" s="32"/>
      <c r="R19" s="32"/>
    </row>
    <row r="20" spans="1:19" s="26" customFormat="1" ht="36.75" customHeight="1" x14ac:dyDescent="0.2">
      <c r="A20" s="26" t="s">
        <v>40</v>
      </c>
      <c r="B20" s="30"/>
      <c r="C20" s="30"/>
      <c r="D20" s="30"/>
      <c r="G20" s="32"/>
      <c r="H20" s="32"/>
      <c r="I20" s="32"/>
      <c r="J20" s="32"/>
      <c r="K20" s="35"/>
      <c r="L20" s="32"/>
      <c r="M20" s="32"/>
      <c r="N20" s="32"/>
      <c r="O20" s="32"/>
      <c r="P20" s="32"/>
      <c r="Q20" s="32"/>
      <c r="R20" s="35"/>
    </row>
    <row r="21" spans="1:19" s="26" customFormat="1" ht="33.75" customHeight="1" x14ac:dyDescent="0.2">
      <c r="A21" s="26" t="s">
        <v>41</v>
      </c>
      <c r="B21" s="30"/>
      <c r="C21" s="30"/>
      <c r="D21" s="30"/>
      <c r="G21" s="36"/>
      <c r="H21" s="36"/>
      <c r="I21" s="37"/>
      <c r="J21" s="38"/>
      <c r="K21" s="38"/>
      <c r="L21" s="35"/>
      <c r="M21" s="35"/>
      <c r="N21" s="32"/>
      <c r="O21" s="35"/>
      <c r="P21" s="35"/>
      <c r="Q21" s="35"/>
    </row>
    <row r="22" spans="1:19" s="26" customFormat="1" ht="35.25" customHeight="1" x14ac:dyDescent="0.2">
      <c r="A22" s="26" t="s">
        <v>34</v>
      </c>
      <c r="B22" s="30"/>
      <c r="C22" s="30"/>
      <c r="D22" s="30"/>
      <c r="F22" s="30"/>
      <c r="G22" s="26" t="s">
        <v>24</v>
      </c>
      <c r="I22" s="39"/>
      <c r="J22" s="35"/>
      <c r="K22" s="35"/>
      <c r="L22" s="35"/>
      <c r="M22" s="35"/>
      <c r="N22" s="35"/>
      <c r="O22" s="32"/>
      <c r="P22" s="35"/>
      <c r="Q22" s="35"/>
      <c r="R22" s="35"/>
    </row>
    <row r="23" spans="1:19" s="26" customFormat="1" ht="43.5" customHeight="1" x14ac:dyDescent="0.2">
      <c r="A23" s="40" t="s">
        <v>23</v>
      </c>
      <c r="B23" s="40"/>
      <c r="C23" s="40"/>
      <c r="D23" s="40"/>
      <c r="E23" s="40"/>
      <c r="F23" s="40"/>
      <c r="G23" s="41"/>
      <c r="H23" s="41"/>
      <c r="I23" s="39"/>
      <c r="J23" s="35"/>
      <c r="L23" s="35"/>
      <c r="M23" s="35"/>
      <c r="N23" s="35"/>
      <c r="O23" s="35"/>
      <c r="P23" s="35"/>
      <c r="Q23" s="35"/>
      <c r="R23" s="35"/>
      <c r="S23" s="35"/>
    </row>
    <row r="24" spans="1:19" s="2" customFormat="1" ht="24" customHeight="1" x14ac:dyDescent="0.2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"/>
      <c r="N24" s="6"/>
      <c r="O24" s="6"/>
      <c r="P24" s="6"/>
      <c r="Q24" s="6"/>
      <c r="R24" s="6"/>
      <c r="S24" s="6"/>
    </row>
    <row r="25" spans="1:19" s="2" customFormat="1" ht="24" customHeight="1" x14ac:dyDescent="0.2">
      <c r="B25" s="7"/>
      <c r="C25" s="7"/>
      <c r="D25" s="7"/>
      <c r="J25" s="6"/>
      <c r="K25" s="6"/>
      <c r="M25" s="6"/>
      <c r="N25" s="6"/>
      <c r="O25" s="6"/>
      <c r="P25" s="6"/>
      <c r="Q25" s="6"/>
      <c r="R25" s="6"/>
      <c r="S25" s="6"/>
    </row>
    <row r="26" spans="1:19" s="2" customFormat="1" ht="24" customHeight="1" x14ac:dyDescent="0.2">
      <c r="B26" s="7"/>
      <c r="C26" s="7"/>
      <c r="D26" s="7"/>
      <c r="J26" s="6"/>
      <c r="K26" s="6"/>
      <c r="M26" s="6"/>
      <c r="N26" s="6"/>
      <c r="O26" s="6"/>
      <c r="P26" s="6"/>
      <c r="Q26" s="6"/>
      <c r="R26" s="6"/>
      <c r="S26" s="6"/>
    </row>
    <row r="27" spans="1:19" s="2" customFormat="1" ht="24" customHeight="1" x14ac:dyDescent="0.2">
      <c r="A27" s="3"/>
      <c r="B27" s="7"/>
      <c r="C27" s="7"/>
      <c r="D27" s="7"/>
      <c r="J27" s="6"/>
      <c r="K27" s="6"/>
      <c r="M27" s="6"/>
      <c r="P27" s="6"/>
      <c r="Q27" s="6"/>
      <c r="R27" s="6"/>
      <c r="S27" s="6"/>
    </row>
    <row r="28" spans="1:19" ht="24" customHeight="1" x14ac:dyDescent="0.2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ht="24" customHeight="1" x14ac:dyDescent="0.2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</row>
    <row r="30" spans="1:19" ht="24" customHeight="1" x14ac:dyDescent="0.2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</row>
    <row r="31" spans="1:19" ht="24" customHeight="1" x14ac:dyDescent="0.2">
      <c r="A31" s="56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</row>
    <row r="32" spans="1:19" ht="24" customHeight="1" x14ac:dyDescent="0.2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</row>
    <row r="33" spans="1:19" ht="15.75" x14ac:dyDescent="0.2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</row>
    <row r="34" spans="1:19" ht="15.75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15.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ht="15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ht="15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ht="15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15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ht="15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ht="15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ht="15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ht="15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ht="15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ht="15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4" spans="1:19" ht="15.75" thickBot="1" x14ac:dyDescent="0.25"/>
    <row r="65" spans="1:1" x14ac:dyDescent="0.2">
      <c r="A65" s="1"/>
    </row>
  </sheetData>
  <mergeCells count="28">
    <mergeCell ref="A6:S6"/>
    <mergeCell ref="A33:S33"/>
    <mergeCell ref="A29:S29"/>
    <mergeCell ref="A31:S31"/>
    <mergeCell ref="A30:S30"/>
    <mergeCell ref="G11:G13"/>
    <mergeCell ref="I11:I13"/>
    <mergeCell ref="R12:R13"/>
    <mergeCell ref="O12:O13"/>
    <mergeCell ref="L12:L13"/>
    <mergeCell ref="B11:B13"/>
    <mergeCell ref="A32:S32"/>
    <mergeCell ref="A24:L24"/>
    <mergeCell ref="A28:S28"/>
    <mergeCell ref="A15:F15"/>
    <mergeCell ref="A7:S7"/>
    <mergeCell ref="J12:K12"/>
    <mergeCell ref="J11:P11"/>
    <mergeCell ref="Q11:R11"/>
    <mergeCell ref="A8:S8"/>
    <mergeCell ref="M12:N12"/>
    <mergeCell ref="S11:S13"/>
    <mergeCell ref="P12:P13"/>
    <mergeCell ref="Q12:Q13"/>
    <mergeCell ref="A11:A13"/>
    <mergeCell ref="A10:S10"/>
    <mergeCell ref="C11:C13"/>
    <mergeCell ref="H11:H13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0" fitToHeight="0" orientation="landscape" r:id="rId1"/>
  <headerFooter alignWithMargins="0"/>
  <rowBreaks count="1" manualBreakCount="1">
    <brk id="26" max="16383" man="1"/>
  </rowBreaks>
  <colBreaks count="1" manualBreakCount="1">
    <brk id="19" max="2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Periodo Probatorio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Rosanna Matos</cp:lastModifiedBy>
  <cp:lastPrinted>2025-06-10T14:05:59Z</cp:lastPrinted>
  <dcterms:created xsi:type="dcterms:W3CDTF">2006-07-11T17:39:34Z</dcterms:created>
  <dcterms:modified xsi:type="dcterms:W3CDTF">2025-06-10T14:06:24Z</dcterms:modified>
</cp:coreProperties>
</file>